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691" firstSheet="1" activeTab="7"/>
  </bookViews>
  <sheets>
    <sheet name="Hoja1" sheetId="1" r:id="rId1"/>
    <sheet name="280" sheetId="2" r:id="rId2"/>
    <sheet name="283" sheetId="3" r:id="rId3"/>
    <sheet name="284" sheetId="4" r:id="rId4"/>
    <sheet name="285" sheetId="5" r:id="rId5"/>
    <sheet name="286" sheetId="6" r:id="rId6"/>
    <sheet name="287" sheetId="7" r:id="rId7"/>
    <sheet name="288" sheetId="8" r:id="rId8"/>
    <sheet name="289" sheetId="9" r:id="rId9"/>
    <sheet name="290" sheetId="10" r:id="rId10"/>
    <sheet name="291" sheetId="11" r:id="rId11"/>
  </sheets>
  <definedNames>
    <definedName name="_xlnm.Print_Area" localSheetId="1">'280'!$A$1:$L$35</definedName>
    <definedName name="_xlnm.Print_Area" localSheetId="2">'283'!$A$1:$L$48</definedName>
    <definedName name="_xlnm.Print_Area" localSheetId="3">'284'!$A$1:$L$98</definedName>
    <definedName name="_xlnm.Print_Area" localSheetId="4">'285'!$A$1:$L$95</definedName>
    <definedName name="_xlnm.Print_Area" localSheetId="5">'286'!$A$1:$L$179</definedName>
    <definedName name="_xlnm.Print_Area" localSheetId="6">'287'!$A$1:$L$49</definedName>
    <definedName name="_xlnm.Print_Area" localSheetId="7">'288'!$A$1:$L$90</definedName>
    <definedName name="_xlnm.Print_Area" localSheetId="8">'289'!$A$1:$N$48</definedName>
    <definedName name="_xlnm.Print_Area" localSheetId="9">'290'!$A$1:$L$43</definedName>
    <definedName name="_xlnm.Print_Area" localSheetId="10">'291'!$A$1:$L$50</definedName>
    <definedName name="_xlnm.Print_Titles" localSheetId="1">'280'!$1:$15</definedName>
    <definedName name="_xlnm.Print_Titles" localSheetId="2">'283'!$1:$17</definedName>
    <definedName name="_xlnm.Print_Titles" localSheetId="6">'287'!$1:$16</definedName>
    <definedName name="_xlnm.Print_Titles" localSheetId="8">'289'!$1:$17</definedName>
    <definedName name="_xlnm.Print_Titles" localSheetId="9">'290'!$1:$16</definedName>
    <definedName name="_xlnm.Print_Titles" localSheetId="10">'291'!$1:$16</definedName>
  </definedNames>
  <calcPr fullCalcOnLoad="1"/>
</workbook>
</file>

<file path=xl/sharedStrings.xml><?xml version="1.0" encoding="utf-8"?>
<sst xmlns="http://schemas.openxmlformats.org/spreadsheetml/2006/main" count="1227" uniqueCount="310">
  <si>
    <t>DETALLE DE PROYECTOS Y OBRAS E INVERSION PREVISTA</t>
  </si>
  <si>
    <t>OBRA</t>
  </si>
  <si>
    <t>D E N O M I N A C I O N</t>
  </si>
  <si>
    <t>EJERCICIO</t>
  </si>
  <si>
    <t>PREVISTA</t>
  </si>
  <si>
    <t>INVERSION</t>
  </si>
  <si>
    <t>REAL</t>
  </si>
  <si>
    <t xml:space="preserve"> </t>
  </si>
  <si>
    <t>LOCALIDAD</t>
  </si>
  <si>
    <t>HASTA</t>
  </si>
  <si>
    <t>INICIACION</t>
  </si>
  <si>
    <t>TERMINACION</t>
  </si>
  <si>
    <t>EJERCICIOS</t>
  </si>
  <si>
    <t>ANTERIORES</t>
  </si>
  <si>
    <t xml:space="preserve"> EJERCICIOS</t>
  </si>
  <si>
    <t>FUTUROS</t>
  </si>
  <si>
    <t>AÑO</t>
  </si>
  <si>
    <t>DE</t>
  </si>
  <si>
    <t>Y</t>
  </si>
  <si>
    <t>COSTO</t>
  </si>
  <si>
    <t>TOTAL</t>
  </si>
  <si>
    <t>VIGENTE</t>
  </si>
  <si>
    <t>INV.ESTIM.</t>
  </si>
  <si>
    <t xml:space="preserve"> A PARTIR</t>
  </si>
  <si>
    <t>ADMINISTRACION</t>
  </si>
  <si>
    <t>EJECUCIÓN</t>
  </si>
  <si>
    <t>CODIGO</t>
  </si>
  <si>
    <t>DEPTO.</t>
  </si>
  <si>
    <t xml:space="preserve"> UBICACIÓN GEOGRAFICA</t>
  </si>
  <si>
    <t>Presa de Achiras</t>
  </si>
  <si>
    <t>PROYECTO</t>
  </si>
  <si>
    <t>INSTALACIONES COMPLEMENTARIAS DE INMUEBLES</t>
  </si>
  <si>
    <t>INTERESES EN GENERAL</t>
  </si>
  <si>
    <t>OBRAS DE EMERGENCIA E IMPREVISTAS SIN DISCRIMINAR</t>
  </si>
  <si>
    <t>APROVECHAMIENTOS MENORES</t>
  </si>
  <si>
    <t>Estudio de factib.de pequeños aprovecham. hidroeléctricos</t>
  </si>
  <si>
    <t>APROVECHAMIENTOS ESPECIALES</t>
  </si>
  <si>
    <t>Convenio Cuencas hídricas Ríos Salí - Dulce</t>
  </si>
  <si>
    <t>OBRAS DE EMERGENCIA E IMPREVISTAS S/DISCRIMINAR</t>
  </si>
  <si>
    <t>Acueducto Villa María - La Carlota 2a. Etapa</t>
  </si>
  <si>
    <t>Acueducto Los Tártagos - La Rinconada</t>
  </si>
  <si>
    <t>SISTEMATIZACIÓN DE EXCEDENTES HÍDRICOS</t>
  </si>
  <si>
    <t>Plan de Sistematización de Excedentes Hídricos</t>
  </si>
  <si>
    <t>TRABAJOS PARA CONTROL DE LA CALIDAD</t>
  </si>
  <si>
    <t>Comerc.y de Servicios en Establec. de Capital y Campaña</t>
  </si>
  <si>
    <t>LINEA DE RIBERA</t>
  </si>
  <si>
    <t>Registros Catastrales</t>
  </si>
  <si>
    <t>Servicio de Observadores</t>
  </si>
  <si>
    <t>Instalación y Servicio de Aforos</t>
  </si>
  <si>
    <t>Estudios Hidrológicos e Hidrogeológicos en general</t>
  </si>
  <si>
    <t>ESTUDIO DE SUELOS P/PROY. DE OBRAS HIDRÁULICAS</t>
  </si>
  <si>
    <t>Estudio de suelos p/proyecto de Obras Hidráulicas</t>
  </si>
  <si>
    <t>PERFORACIONES</t>
  </si>
  <si>
    <t>Perforaciones p/investigac. Y Captación  s/ Discriminar</t>
  </si>
  <si>
    <t>Relevamiento de Perforaciones</t>
  </si>
  <si>
    <t>ESTUDIOS Y OBRAS</t>
  </si>
  <si>
    <t>Estudios de Suelos</t>
  </si>
  <si>
    <t>Estudios  Hidrogeológicos e Hidroquímicos</t>
  </si>
  <si>
    <t>Análisis de Agua</t>
  </si>
  <si>
    <t>ESTUDIOS DE PROVISION DE AGUA POTABLE</t>
  </si>
  <si>
    <t>Estudios y Proyectos sin Discriminar</t>
  </si>
  <si>
    <t xml:space="preserve">Estudios de Obras de Emerg. e imprevistas sin Discriminar </t>
  </si>
  <si>
    <t>CONTROL DE LA CALIDAD DEL AGUA</t>
  </si>
  <si>
    <t>Control de la cal. del Agua de Plantas a Transf. a Com. y Municip.</t>
  </si>
  <si>
    <t>CONSERVACIÓN Y MANTEN. PLANTAS PROV. DE AGUA</t>
  </si>
  <si>
    <t>Mejoram. Plantas de Provisión de Agua Sin Discriminar</t>
  </si>
  <si>
    <t>Abast. Comb., Lubric. y desinf. a Plantas Prov. de Agua s/Discr.</t>
  </si>
  <si>
    <t>SANEAMIENTO DEL LAGO SAN ROQUE</t>
  </si>
  <si>
    <t>OBRAS POR CONVENIO Y ADMIN. S/DISCRIMINAR</t>
  </si>
  <si>
    <t>Obras en Plantas Prov. de Agua Pot. a Transf. a Com. Y Municip.</t>
  </si>
  <si>
    <t>OBRAS A DETERMINAR</t>
  </si>
  <si>
    <t>Azud Villa de María de Río Seco</t>
  </si>
  <si>
    <t>Presa El Mangrullo (Justo Darac)</t>
  </si>
  <si>
    <t>Presa Regulación Río IV</t>
  </si>
  <si>
    <t>Auscultamiento y Seguimiento de Obras de Cabecera</t>
  </si>
  <si>
    <t>Plan de Parquización de Diques</t>
  </si>
  <si>
    <t>OPERAC. Y MANTENIM. DE OBRAS DE CABECERA</t>
  </si>
  <si>
    <t>DESAGUES Y RECUPERACION DE TERRENOS INUNDADOS</t>
  </si>
  <si>
    <t>APROVECHAMIENTO RIO LOS SAUCES</t>
  </si>
  <si>
    <t>SISTEMAS MENORES</t>
  </si>
  <si>
    <t>OBRAS VARIAS SIN DISCRIMINAR</t>
  </si>
  <si>
    <t>Varias</t>
  </si>
  <si>
    <t>Córdoba</t>
  </si>
  <si>
    <t>Villa Dolores</t>
  </si>
  <si>
    <t>Achiras</t>
  </si>
  <si>
    <t>Cruz del Eje</t>
  </si>
  <si>
    <t>Completamiento, terminación y mantenimiento de edificios sin discriminar</t>
  </si>
  <si>
    <t>Convenios con Entes y/u Organismos Nacionales y Provinciales sin discriminar</t>
  </si>
  <si>
    <t>Obras para aprovec. De recursos hídricos para uso doméstico y bebida de hacienda zonas norte, noroeste, oeste y centro</t>
  </si>
  <si>
    <t>Laboratorio de Agua Di.P.A.S.</t>
  </si>
  <si>
    <t>Laboratorio de Suelos Di.P.A.S.</t>
  </si>
  <si>
    <t>Reparación Canal Maestro Norte</t>
  </si>
  <si>
    <t>Reparación canal de riego San Marcos Sierras</t>
  </si>
  <si>
    <t>Aprovechamiento Río San Miguel</t>
  </si>
  <si>
    <t>Aprovechamiento Río Macha</t>
  </si>
  <si>
    <t>Sistema Río Totoral</t>
  </si>
  <si>
    <t>SISTEMA RÍO PRIMERO</t>
  </si>
  <si>
    <t>Limpieza Canal Maestro Sur</t>
  </si>
  <si>
    <t>Mejoramiento Canal General Levalle</t>
  </si>
  <si>
    <t>Mejoramiento Canal Los Tamarindos</t>
  </si>
  <si>
    <t>Mejoramiento Canal Norte de Laboulaye</t>
  </si>
  <si>
    <t>Sistematización Desagues Dalmacio Vélez</t>
  </si>
  <si>
    <t>Mejoramiento Arroyo La Higuera</t>
  </si>
  <si>
    <t>Mej. Cauce Río Quinto - Popopis</t>
  </si>
  <si>
    <t>Mejoramiento Arroyo Jaime - Mun. de Salsacate</t>
  </si>
  <si>
    <t>Mej. Arroyo Cachimayo - Mun. Salsacate</t>
  </si>
  <si>
    <t>Mej. Cauce Río Jesús María- Mun.Col. Caroya</t>
  </si>
  <si>
    <t>Canal Vieja Usina- Municip. De Cosquín</t>
  </si>
  <si>
    <t>Sist. El Salitre- Mun. Colonia Caroya</t>
  </si>
  <si>
    <t>Desagües en Dean Funes</t>
  </si>
  <si>
    <t>Sistemat. Cuenca Carnerillo - Las Perdices</t>
  </si>
  <si>
    <t>Sistemat. Cuenca Carnerillo - Gral. Deheza</t>
  </si>
  <si>
    <t>Desagües en Capilla del Monte</t>
  </si>
  <si>
    <t>Defensa y control niveles freáticos - Pincén</t>
  </si>
  <si>
    <t>Mej. Río Pinto - Zona La Neja</t>
  </si>
  <si>
    <t>Mej Cauce Aº Chato</t>
  </si>
  <si>
    <t>Protec. Pte Carretero- Ruta9- Cruce Río Jesús María</t>
  </si>
  <si>
    <t>Total</t>
  </si>
  <si>
    <t>Presa Afluentes Santa Catalina</t>
  </si>
  <si>
    <t xml:space="preserve">Presa La Amarga </t>
  </si>
  <si>
    <t>Presa Arroyo Cortadera</t>
  </si>
  <si>
    <t>Presa Arroyo Zelegua</t>
  </si>
  <si>
    <t>Presa Las Lajas</t>
  </si>
  <si>
    <t>Presa Cuenca San Roque</t>
  </si>
  <si>
    <t>Dique de Soto</t>
  </si>
  <si>
    <t>Dique de Anizacate</t>
  </si>
  <si>
    <t>Reparación Dique San Roque (Vertedero)</t>
  </si>
  <si>
    <t>Sistema Río Tercero- Fitz Simon</t>
  </si>
  <si>
    <t>Sistema Río Tercero- Reolín</t>
  </si>
  <si>
    <t>Sistema Río Tercero- Cassafouth</t>
  </si>
  <si>
    <t>Sist. Cauce Río Cuarto - Azudes</t>
  </si>
  <si>
    <t>Desagües cloacales Cabalango</t>
  </si>
  <si>
    <t>ESTUDIOS DE RECOLECCIÓN Y TRATAMIENTO DE LÍQUIDOS CLOACALES</t>
  </si>
  <si>
    <t>Saneamiento cuenca Media, Baja y Oeste del Lago San Roque</t>
  </si>
  <si>
    <t>Desagües Cloac. Villa de María de Río Seco</t>
  </si>
  <si>
    <t>Desagües Cloacales San Marcos Sud</t>
  </si>
  <si>
    <t>Desagües Cloacales Cruz Alta</t>
  </si>
  <si>
    <t>Provisión de Agua Potable - Villa Las Rosas</t>
  </si>
  <si>
    <t>Mej. provisión de Agua Potable  - Toledo</t>
  </si>
  <si>
    <t>Mej. Colectora Maxima Sur-Mej. Líq. Cloacales Alta Gracia</t>
  </si>
  <si>
    <t>Desagües Cloacales Coronel Moldes</t>
  </si>
  <si>
    <t>Mej. Sistema Agua Potable - Las Rabonas</t>
  </si>
  <si>
    <t>Provisión de Agua Potable - Cruz de Caña</t>
  </si>
  <si>
    <t>Mej. Sistema Agua Potable - Los Pozos</t>
  </si>
  <si>
    <t>Provisión de Agua Potable - Rayo Cortado</t>
  </si>
  <si>
    <t>Provisión de Agua Potable - Los Reartes</t>
  </si>
  <si>
    <t>Provisión de Agua Potable - Los Cocos</t>
  </si>
  <si>
    <t>Provisión de Agua Potable - Potrero de Garay</t>
  </si>
  <si>
    <t>Provisión de Agua Potable - Los Hornillos</t>
  </si>
  <si>
    <t>Provisión de Agua Potable - El Condado - Cerro Azul</t>
  </si>
  <si>
    <t>Mej. Sistema Agua Potable - Guanaco Muerto</t>
  </si>
  <si>
    <t>Mej. Sistema Agua Potable - La Pampa</t>
  </si>
  <si>
    <t>Mej. Sistema Agua Potable - Charbonier</t>
  </si>
  <si>
    <t>Provisión de Agua Potable - Altautina</t>
  </si>
  <si>
    <t>Mej. Sistema Agua Potable - La Población</t>
  </si>
  <si>
    <t>Mej. Sistema Agua Potable - San Vicente y San Martin</t>
  </si>
  <si>
    <t>Provisión de Agua Potable - Villa El Prado y La Donosa</t>
  </si>
  <si>
    <t>Renov. Red Agua Potable Pueblo Italiano</t>
  </si>
  <si>
    <t>Provisión de Agua Potable - Del Campillo</t>
  </si>
  <si>
    <t>Prov. de Agua Potable - Pje. Guanaco Boleado</t>
  </si>
  <si>
    <t>Prov. de A. Potable y Remoc.de Sanitarios - Piedras Amontonadas</t>
  </si>
  <si>
    <t>Provisión de Agua Potable - Paraje Viña Seca, Comuna Sauce Arriba</t>
  </si>
  <si>
    <t>Provisión de Agua Potable y Mej.sanitario en esc. - Localidad de Tagnaso</t>
  </si>
  <si>
    <t>Provisión de Agua Potable y Mej.sanitario en esc. - Localidad de Tres Arboles</t>
  </si>
  <si>
    <t>Provisión de Agua Potable a Campo Alegre - Puesto El Abra</t>
  </si>
  <si>
    <t>Provisión de Agua Potable - Chañar Viejo</t>
  </si>
  <si>
    <t>Provisión de Agua Potable - El Bañado</t>
  </si>
  <si>
    <t>Provisión de Agua Potable - Fuerte de la Tunas</t>
  </si>
  <si>
    <t>Provisión de Agua Potable - Las Tapias</t>
  </si>
  <si>
    <t>Planta de Servico La Rotonda</t>
  </si>
  <si>
    <t>Provisión de Agua Potable - Las Caleras</t>
  </si>
  <si>
    <t>Provisión de Agua Potable - Los Cerrillos</t>
  </si>
  <si>
    <t>Provisión de Agua Potable - La Esperanza, Cañada del Tala,Los Álamos y La Angostura</t>
  </si>
  <si>
    <t>Provisión de Agua Potable - Sauce Arriba</t>
  </si>
  <si>
    <t>Provisión de Agua Potable - Villa Liliana</t>
  </si>
  <si>
    <t>Provisión de Agua Potable - Villa Tulumba</t>
  </si>
  <si>
    <t>Ampliación red de distribución - La Higuera</t>
  </si>
  <si>
    <t>Reparación Planta Potabilizadora - Cruz Chica</t>
  </si>
  <si>
    <t>Prolongación cloaca máxima Capilla del Monte</t>
  </si>
  <si>
    <t>Acueducto Campo Grande</t>
  </si>
  <si>
    <t xml:space="preserve">Acueducto Pozo Los Árboles - La Rotonda </t>
  </si>
  <si>
    <t>Provisión de Agua Potable - Los Mistoles</t>
  </si>
  <si>
    <t>Provisión de Agua Potable - El Fuertecito</t>
  </si>
  <si>
    <t>Reparac.y Manten.de Red Hidrometeorológica</t>
  </si>
  <si>
    <t>Difusores Lago San Roque</t>
  </si>
  <si>
    <t>Estrategia de manejo- Calidad de Agua - Lago San Roque</t>
  </si>
  <si>
    <t>Reparación Acueducto Cosquín</t>
  </si>
  <si>
    <t xml:space="preserve">Ac. Just. Posse - Canals - Alejo Ledesma </t>
  </si>
  <si>
    <t>Acueducto La Carbonada</t>
  </si>
  <si>
    <t>Acueducto La Calera - Saldán - V. Allende</t>
  </si>
  <si>
    <t>Acueducto La Carlota - Laboulaye</t>
  </si>
  <si>
    <t>Acueducto Nono</t>
  </si>
  <si>
    <t>Acueducto Colonia San Bartolomé</t>
  </si>
  <si>
    <t>Acueducto Colonia Valtelina</t>
  </si>
  <si>
    <t>Acueducto V. Yacanto de Calamuchita</t>
  </si>
  <si>
    <t>Acueducto Deán Funes - J. Peter - Chuña</t>
  </si>
  <si>
    <t>Acueducto Tanti</t>
  </si>
  <si>
    <t>Planificación Recursos Hídricos</t>
  </si>
  <si>
    <t>Sig. Digitalización de Base de Datos</t>
  </si>
  <si>
    <t>Laboulaye</t>
  </si>
  <si>
    <t>Va. de María</t>
  </si>
  <si>
    <t>Cabalango</t>
  </si>
  <si>
    <t>C. Del Monte</t>
  </si>
  <si>
    <t>Las Rabonas</t>
  </si>
  <si>
    <t>Cruz de Caña</t>
  </si>
  <si>
    <t>Rayo Cortado</t>
  </si>
  <si>
    <t>Los Cocos</t>
  </si>
  <si>
    <t>Los Hornillos</t>
  </si>
  <si>
    <t>Cruz Chica</t>
  </si>
  <si>
    <t>Cosquín</t>
  </si>
  <si>
    <t>Nono</t>
  </si>
  <si>
    <t>Tanti</t>
  </si>
  <si>
    <t>MANTENIMIENTO,CONST.Y EXPLOTACION</t>
  </si>
  <si>
    <t>SISTEMAS DE RIEGO</t>
  </si>
  <si>
    <t>Sistemat. Aº Tegua y Carnerillo</t>
  </si>
  <si>
    <t>Sistematización  Aº de Alvarez</t>
  </si>
  <si>
    <t>Mej. Sistema Agua Potable  Escuelas C.del Eje</t>
  </si>
  <si>
    <t>Canal Los Molinos Ant. 1 y 2</t>
  </si>
  <si>
    <t>2002-2003</t>
  </si>
  <si>
    <t>2002-2004</t>
  </si>
  <si>
    <t>2001-2003</t>
  </si>
  <si>
    <t>CATEGORIA PRESUPUESTARIA Nº 290 ESTUDIOS, PROYECTOS, CONSTRUCCION Y MANTENIMIENTO DE ACUEDUCTOS</t>
  </si>
  <si>
    <t>998</t>
  </si>
  <si>
    <t>014</t>
  </si>
  <si>
    <t>028</t>
  </si>
  <si>
    <t>CATEGORIA PRESUPUESTARIA Nº 284 ESTUDIO, PROYECTO, CONSTRUCCION Y MANTENIMIENTO DE OBRAS DE SANEAMIENTO RURAL</t>
  </si>
  <si>
    <t>084</t>
  </si>
  <si>
    <t>CATEGORIA PRESUPUESTARIA Nº 285  ESTUDIO, PROYECTO, CONSTRUCCION, OPERACIÓN Y MANTENIMIENTO DE PRESAS Y OBRAS DE CABECERA</t>
  </si>
  <si>
    <t>098</t>
  </si>
  <si>
    <t xml:space="preserve">CATEG. PRESUPUESTARIA Nº 283: ESTUDIO, PROYECTO, CONSTRUCCION, MANTENIMIENTO, CONSERVACION Y EXPLOTACION DE LOS SISTEMAS </t>
  </si>
  <si>
    <t xml:space="preserve">                                         DE RIEGO</t>
  </si>
  <si>
    <t>CATEGORIA PRESUPUESTARIA N° 286                         ESTUDIOS, PROYECTOS, CONSTRUCCIÓN Y MANTENIMIENTO DE OBRAS PARA LA PROVISION</t>
  </si>
  <si>
    <t>091</t>
  </si>
  <si>
    <t>CATEGORIA PRESUPUESTARIA Nº 287 ESTUDIOS Y OBRAS REQUERIDOS POR TERCEROS</t>
  </si>
  <si>
    <t>CATEGORIA PRESUPUESTARIA Nº 288 CONTROL DE RECURSOS HIDRICOS, LIMITES DE CAUCES Y REGISTROS CATASTRALES DE AGUA</t>
  </si>
  <si>
    <t>CATEGORIA PRESUPUESTARIA Nº 291 OBRAS PARA APROVECHAMIENTOS MENORES Y ESPECIALES</t>
  </si>
  <si>
    <t>077</t>
  </si>
  <si>
    <t>Salsacate</t>
  </si>
  <si>
    <t>V. De Soto</t>
  </si>
  <si>
    <t>021</t>
  </si>
  <si>
    <t>049</t>
  </si>
  <si>
    <t>Deán Funes</t>
  </si>
  <si>
    <t>112</t>
  </si>
  <si>
    <t>Va.  de María</t>
  </si>
  <si>
    <t>Provisión de Agua Potable - Cerro Colorado</t>
  </si>
  <si>
    <t>Acueducto  La Rotonda - San Antonio- V.Candelaria</t>
  </si>
  <si>
    <t>ESTUDIOS, PROY. E INSP. DE GRANDES ACUEDUCTOS DEL SUR ( LEY 7721)</t>
  </si>
  <si>
    <t xml:space="preserve">                                                                                           DE AGUA POTABLE, TRATAM. DE LIQUIDOS CLOACALES Y PREST. DE SERVICIOS SANITARIOS</t>
  </si>
  <si>
    <t>Reparación Dique Pichanas</t>
  </si>
  <si>
    <t>CATEGORIA PRESUPUESTARIA Nº 280 ACTIVIDADES COMUNES DE LA DIRECCION DE AGUA Y SANEAMIENTO</t>
  </si>
  <si>
    <t>CATEGORIA PRESUPUESTARIA Nº 289 SIST. DE LOS EXCEDENTES HIDRICOS DE LA PCIA.  DE CORDOBA, CONVENIOS CFI,  UNC.- OTRAS PROVINCIAS</t>
  </si>
  <si>
    <t>Limpieza canales de riego-Cons. Los Chañaritos</t>
  </si>
  <si>
    <t>168</t>
  </si>
  <si>
    <t>Capilla del Monte</t>
  </si>
  <si>
    <t>La Falda</t>
  </si>
  <si>
    <t>147</t>
  </si>
  <si>
    <t>007</t>
  </si>
  <si>
    <t>133</t>
  </si>
  <si>
    <t>175</t>
  </si>
  <si>
    <t>Cerro Colorado</t>
  </si>
  <si>
    <t>Los Reartes</t>
  </si>
  <si>
    <t>Las Tapias</t>
  </si>
  <si>
    <t>G. Muerto</t>
  </si>
  <si>
    <t>La Pampa</t>
  </si>
  <si>
    <t>126</t>
  </si>
  <si>
    <t>Altautina</t>
  </si>
  <si>
    <t>La Población</t>
  </si>
  <si>
    <t>San Justo</t>
  </si>
  <si>
    <t>Del Campillo</t>
  </si>
  <si>
    <t>035</t>
  </si>
  <si>
    <t>P.Amontonadas</t>
  </si>
  <si>
    <t>Prov. de A. Potable y Remoc.de Sanitarios - Nuñez del Prado</t>
  </si>
  <si>
    <t>Va. Tulumba</t>
  </si>
  <si>
    <t>S. Marcos Sud</t>
  </si>
  <si>
    <t>063</t>
  </si>
  <si>
    <t>Alta Gracia</t>
  </si>
  <si>
    <t xml:space="preserve">Control de Contam.de los Rec. Hídricos por Desagües Industriales </t>
  </si>
  <si>
    <t>Amojonamiento y digitalización Lago San Roque</t>
  </si>
  <si>
    <t>TRAB.P/RECOPILACION DE DATOS HIDROLOGICOS E HIDROGEOLOGICOS</t>
  </si>
  <si>
    <t>Estudios especiales de Fuentes de Provisión de Agua Potable</t>
  </si>
  <si>
    <t>Diseño del Sist. Pcial. de Inf. Hidr. e Implem. de Bancos de Datos</t>
  </si>
  <si>
    <t>Reconstr. De Puentes sobre Canal Devoto- 2a. Etapa</t>
  </si>
  <si>
    <t>Reconst. Represa Camuyrano- Protecc. Urbana G. Levalle</t>
  </si>
  <si>
    <t>Reconstr. Puentes 3a. Etapa</t>
  </si>
  <si>
    <t>Control de Carcava Arroyo El Gato</t>
  </si>
  <si>
    <t>Canal Protección Vicuña Mackenna</t>
  </si>
  <si>
    <t>Limpieza canales de riego del Sist. Dique Cruz del Eje</t>
  </si>
  <si>
    <t>Reparación Electromecánica Dique La Viña</t>
  </si>
  <si>
    <t xml:space="preserve">Operac.y Mantenimiento de Presas y Azudes sin Discriminar </t>
  </si>
  <si>
    <t>Mejoramiento Cauce Río de Villa de Soto</t>
  </si>
  <si>
    <t>Canal Diagonal- Gral Levalle- Río Bamba- Curapaligüe</t>
  </si>
  <si>
    <t>Desagues Pluviales La Falda - 1a Etapa</t>
  </si>
  <si>
    <t>Obras Complementarias del Dragado del Río Saladillo</t>
  </si>
  <si>
    <t>Canal de la Diagonal ( Canal ex Ruta Nac. N° 7)</t>
  </si>
  <si>
    <t xml:space="preserve">Reparación y Mantenimiento de Red Hidrometeorológica                 </t>
  </si>
  <si>
    <t>Rep. Electromec. Dique Cruz del Eje</t>
  </si>
  <si>
    <t>PRESUPUESTO 2003</t>
  </si>
  <si>
    <t>2001-2004</t>
  </si>
  <si>
    <t>ESTUDIOS , PROYECTOS  Y CONSTRUCCION</t>
  </si>
  <si>
    <t>2000-2004</t>
  </si>
  <si>
    <t>2003-2004</t>
  </si>
  <si>
    <t>Evaluac. de calidad y disponib.hídrica en cuencas s/disc</t>
  </si>
  <si>
    <t>Delim. Repla.y Amojonam. de Líneas de Ribera, Ríos, Arroyos y Peril. s/Dis.</t>
  </si>
  <si>
    <t>EN PESOS</t>
  </si>
  <si>
    <t>Desagues en Alcira Gigena</t>
  </si>
  <si>
    <t>Alcira Gigena</t>
  </si>
  <si>
    <t>Desagues Pluviales Villa María</t>
  </si>
  <si>
    <t>042</t>
  </si>
  <si>
    <t>Villa María</t>
  </si>
  <si>
    <t>Acueducto Diquecito - La Calera</t>
  </si>
</sst>
</file>

<file path=xl/styles.xml><?xml version="1.0" encoding="utf-8"?>
<styleSheet xmlns="http://schemas.openxmlformats.org/spreadsheetml/2006/main">
  <numFmts count="4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&quot;$&quot;* #,##0.00_ ;_ &quot;$&quot;* \-#,##0.00_ ;_ &quot;$&quot;* &quot;-&quot;??_ ;_ @_ 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0_)"/>
    <numFmt numFmtId="193" formatCode="0.00_)"/>
    <numFmt numFmtId="194" formatCode="0_);\(0\)"/>
    <numFmt numFmtId="195" formatCode="00000"/>
    <numFmt numFmtId="196" formatCode="&quot;$&quot;#,##0"/>
    <numFmt numFmtId="197" formatCode="&quot;$&quot;#,##0;[Red]&quot;$&quot;#,##0"/>
    <numFmt numFmtId="198" formatCode="&quot;$&quot;\ #,##0"/>
    <numFmt numFmtId="199" formatCode="&quot;$&quot;\ #,##0.00"/>
    <numFmt numFmtId="200" formatCode="#,##0.0"/>
    <numFmt numFmtId="201" formatCode="#,##0.000"/>
    <numFmt numFmtId="202" formatCode="0.0"/>
  </numFmts>
  <fonts count="25">
    <font>
      <sz val="10"/>
      <name val="Arial"/>
      <family val="0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sz val="8"/>
      <color indexed="8"/>
      <name val="Courier"/>
      <family val="0"/>
    </font>
    <font>
      <sz val="8"/>
      <name val="Arial"/>
      <family val="0"/>
    </font>
    <font>
      <b/>
      <sz val="8"/>
      <color indexed="8"/>
      <name val="Courie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37" fontId="3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 quotePrefix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92" fontId="7" fillId="0" borderId="0" xfId="0" applyNumberFormat="1" applyFont="1" applyFill="1" applyBorder="1" applyAlignment="1" applyProtection="1">
      <alignment horizontal="center"/>
      <protection/>
    </xf>
    <xf numFmtId="192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37" fontId="3" fillId="0" borderId="1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  <protection/>
    </xf>
    <xf numFmtId="192" fontId="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193" fontId="6" fillId="0" borderId="4" xfId="0" applyNumberFormat="1" applyFont="1" applyFill="1" applyBorder="1" applyAlignment="1" applyProtection="1">
      <alignment textRotation="89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5" xfId="0" applyFont="1" applyFill="1" applyBorder="1" applyAlignment="1">
      <alignment/>
    </xf>
    <xf numFmtId="194" fontId="7" fillId="0" borderId="2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17" fillId="0" borderId="0" xfId="0" applyNumberFormat="1" applyFont="1" applyFill="1" applyBorder="1" applyAlignment="1" applyProtection="1" quotePrefix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2" fontId="4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Border="1" applyAlignment="1">
      <alignment horizontal="center" vertical="top"/>
    </xf>
    <xf numFmtId="193" fontId="6" fillId="0" borderId="0" xfId="0" applyNumberFormat="1" applyFont="1" applyFill="1" applyBorder="1" applyAlignment="1" applyProtection="1">
      <alignment textRotation="89"/>
      <protection/>
    </xf>
    <xf numFmtId="19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top"/>
    </xf>
    <xf numFmtId="0" fontId="8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right"/>
      <protection/>
    </xf>
    <xf numFmtId="3" fontId="4" fillId="0" borderId="0" xfId="0" applyNumberFormat="1" applyFont="1" applyFill="1" applyBorder="1" applyAlignment="1" applyProtection="1" quotePrefix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4" fillId="0" borderId="0" xfId="0" applyNumberFormat="1" applyFont="1" applyFill="1" applyBorder="1" applyAlignment="1" applyProtection="1" quotePrefix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Border="1" applyAlignment="1">
      <alignment/>
    </xf>
    <xf numFmtId="196" fontId="7" fillId="0" borderId="0" xfId="0" applyNumberFormat="1" applyFont="1" applyFill="1" applyBorder="1" applyAlignment="1" applyProtection="1">
      <alignment/>
      <protection/>
    </xf>
    <xf numFmtId="198" fontId="4" fillId="0" borderId="0" xfId="0" applyNumberFormat="1" applyFont="1" applyBorder="1" applyAlignment="1">
      <alignment/>
    </xf>
    <xf numFmtId="196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98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 quotePrefix="1">
      <alignment horizontal="right"/>
      <protection/>
    </xf>
    <xf numFmtId="0" fontId="11" fillId="0" borderId="0" xfId="0" applyFont="1" applyAlignment="1">
      <alignment wrapText="1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2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19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textRotation="90"/>
    </xf>
    <xf numFmtId="193" fontId="15" fillId="0" borderId="0" xfId="0" applyNumberFormat="1" applyFont="1" applyFill="1" applyBorder="1" applyAlignment="1" applyProtection="1">
      <alignment horizontal="center" vertical="center" textRotation="90"/>
      <protection/>
    </xf>
    <xf numFmtId="0" fontId="16" fillId="0" borderId="0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 vertical="center"/>
      <protection/>
    </xf>
    <xf numFmtId="193" fontId="6" fillId="0" borderId="7" xfId="0" applyNumberFormat="1" applyFont="1" applyFill="1" applyBorder="1" applyAlignment="1" applyProtection="1">
      <alignment textRotation="89"/>
      <protection/>
    </xf>
    <xf numFmtId="0" fontId="3" fillId="0" borderId="7" xfId="0" applyFont="1" applyFill="1" applyBorder="1" applyAlignment="1">
      <alignment/>
    </xf>
    <xf numFmtId="37" fontId="3" fillId="0" borderId="7" xfId="0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top"/>
    </xf>
    <xf numFmtId="0" fontId="14" fillId="0" borderId="2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9" xfId="0" applyFont="1" applyFill="1" applyBorder="1" applyAlignment="1">
      <alignment/>
    </xf>
    <xf numFmtId="0" fontId="8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>
      <alignment/>
    </xf>
    <xf numFmtId="0" fontId="8" fillId="0" borderId="2" xfId="0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7" fontId="3" fillId="0" borderId="5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/>
      <protection/>
    </xf>
    <xf numFmtId="4" fontId="7" fillId="0" borderId="2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 quotePrefix="1">
      <alignment horizontal="right"/>
      <protection/>
    </xf>
    <xf numFmtId="3" fontId="8" fillId="0" borderId="9" xfId="0" applyNumberFormat="1" applyFont="1" applyFill="1" applyBorder="1" applyAlignment="1" applyProtection="1" quotePrefix="1">
      <alignment horizontal="right"/>
      <protection/>
    </xf>
    <xf numFmtId="3" fontId="8" fillId="0" borderId="2" xfId="0" applyNumberFormat="1" applyFont="1" applyFill="1" applyBorder="1" applyAlignment="1" applyProtection="1" quotePrefix="1">
      <alignment horizontal="center"/>
      <protection/>
    </xf>
    <xf numFmtId="3" fontId="4" fillId="0" borderId="2" xfId="0" applyNumberFormat="1" applyFont="1" applyFill="1" applyBorder="1" applyAlignment="1" applyProtection="1">
      <alignment horizontal="center"/>
      <protection/>
    </xf>
    <xf numFmtId="3" fontId="8" fillId="0" borderId="2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 quotePrefix="1">
      <alignment horizontal="center"/>
      <protection/>
    </xf>
    <xf numFmtId="4" fontId="4" fillId="0" borderId="2" xfId="0" applyNumberFormat="1" applyFont="1" applyFill="1" applyBorder="1" applyAlignment="1" applyProtection="1" quotePrefix="1">
      <alignment horizontal="center"/>
      <protection/>
    </xf>
    <xf numFmtId="4" fontId="4" fillId="0" borderId="2" xfId="0" applyNumberFormat="1" applyFont="1" applyFill="1" applyBorder="1" applyAlignment="1" applyProtection="1" quotePrefix="1">
      <alignment horizontal="center"/>
      <protection/>
    </xf>
    <xf numFmtId="0" fontId="5" fillId="0" borderId="5" xfId="0" applyFont="1" applyFill="1" applyBorder="1" applyAlignment="1">
      <alignment/>
    </xf>
    <xf numFmtId="3" fontId="8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4" fontId="4" fillId="0" borderId="2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 applyProtection="1" quotePrefix="1">
      <alignment horizontal="right"/>
      <protection/>
    </xf>
    <xf numFmtId="3" fontId="8" fillId="0" borderId="2" xfId="0" applyNumberFormat="1" applyFont="1" applyFill="1" applyBorder="1" applyAlignment="1" applyProtection="1" quotePrefix="1">
      <alignment horizontal="right"/>
      <protection/>
    </xf>
    <xf numFmtId="3" fontId="4" fillId="0" borderId="2" xfId="0" applyNumberFormat="1" applyFont="1" applyFill="1" applyBorder="1" applyAlignment="1" applyProtection="1">
      <alignment horizontal="right"/>
      <protection/>
    </xf>
    <xf numFmtId="3" fontId="8" fillId="0" borderId="2" xfId="0" applyNumberFormat="1" applyFont="1" applyFill="1" applyBorder="1" applyAlignment="1" applyProtection="1">
      <alignment horizontal="right"/>
      <protection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4" fillId="0" borderId="7" xfId="0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0" fontId="4" fillId="0" borderId="7" xfId="0" applyFont="1" applyFill="1" applyBorder="1" applyAlignment="1" applyProtection="1">
      <alignment horizontal="center"/>
      <protection/>
    </xf>
    <xf numFmtId="196" fontId="0" fillId="0" borderId="7" xfId="0" applyNumberFormat="1" applyFont="1" applyFill="1" applyBorder="1" applyAlignment="1" applyProtection="1" quotePrefix="1">
      <alignment horizontal="right"/>
      <protection/>
    </xf>
    <xf numFmtId="0" fontId="0" fillId="0" borderId="9" xfId="0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18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4" fillId="0" borderId="5" xfId="0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37" fontId="4" fillId="0" borderId="5" xfId="0" applyNumberFormat="1" applyFont="1" applyFill="1" applyBorder="1" applyAlignment="1" applyProtection="1">
      <alignment/>
      <protection/>
    </xf>
    <xf numFmtId="3" fontId="8" fillId="0" borderId="2" xfId="18" applyNumberFormat="1" applyFont="1" applyFill="1" applyBorder="1" applyAlignment="1" applyProtection="1">
      <alignment horizontal="right"/>
      <protection/>
    </xf>
    <xf numFmtId="3" fontId="8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49" fontId="4" fillId="0" borderId="5" xfId="0" applyNumberFormat="1" applyFont="1" applyFill="1" applyBorder="1" applyAlignment="1" applyProtection="1" quotePrefix="1">
      <alignment horizontal="center"/>
      <protection/>
    </xf>
    <xf numFmtId="198" fontId="4" fillId="0" borderId="5" xfId="0" applyNumberFormat="1" applyFont="1" applyFill="1" applyBorder="1" applyAlignment="1" applyProtection="1">
      <alignment/>
      <protection/>
    </xf>
    <xf numFmtId="3" fontId="4" fillId="0" borderId="2" xfId="18" applyNumberFormat="1" applyFont="1" applyFill="1" applyBorder="1" applyAlignment="1" applyProtection="1">
      <alignment horizontal="right"/>
      <protection/>
    </xf>
    <xf numFmtId="3" fontId="4" fillId="0" borderId="2" xfId="18" applyNumberFormat="1" applyFont="1" applyFill="1" applyBorder="1" applyAlignment="1" applyProtection="1">
      <alignment/>
      <protection/>
    </xf>
    <xf numFmtId="3" fontId="4" fillId="0" borderId="2" xfId="18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3" fontId="4" fillId="0" borderId="6" xfId="0" applyNumberFormat="1" applyFont="1" applyFill="1" applyBorder="1" applyAlignment="1" applyProtection="1" quotePrefix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3" fontId="4" fillId="0" borderId="5" xfId="0" applyNumberFormat="1" applyFont="1" applyFill="1" applyBorder="1" applyAlignment="1" applyProtection="1">
      <alignment horizontal="right"/>
      <protection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" xfId="18" applyNumberFormat="1" applyFont="1" applyFill="1" applyBorder="1" applyAlignment="1" applyProtection="1">
      <alignment horizontal="right"/>
      <protection/>
    </xf>
    <xf numFmtId="3" fontId="4" fillId="0" borderId="0" xfId="18" applyNumberFormat="1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>
      <alignment/>
    </xf>
    <xf numFmtId="0" fontId="4" fillId="0" borderId="7" xfId="0" applyFont="1" applyFill="1" applyBorder="1" applyAlignment="1" applyProtection="1">
      <alignment horizontal="center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7" fillId="0" borderId="6" xfId="0" applyFont="1" applyFill="1" applyBorder="1" applyAlignment="1">
      <alignment/>
    </xf>
    <xf numFmtId="3" fontId="4" fillId="0" borderId="2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/>
      <protection/>
    </xf>
    <xf numFmtId="0" fontId="11" fillId="0" borderId="2" xfId="0" applyFont="1" applyBorder="1" applyAlignment="1">
      <alignment horizontal="center" vertical="top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4" fillId="0" borderId="5" xfId="0" applyNumberFormat="1" applyFont="1" applyFill="1" applyBorder="1" applyAlignment="1" applyProtection="1" quotePrefix="1">
      <alignment horizontal="center"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8" fillId="0" borderId="2" xfId="0" applyNumberFormat="1" applyFont="1" applyBorder="1" applyAlignment="1">
      <alignment/>
    </xf>
    <xf numFmtId="49" fontId="16" fillId="0" borderId="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/>
      <protection/>
    </xf>
    <xf numFmtId="2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2" xfId="0" applyFont="1" applyBorder="1" applyAlignment="1">
      <alignment horizontal="center" vertical="top"/>
    </xf>
    <xf numFmtId="0" fontId="4" fillId="0" borderId="6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3" fontId="8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/>
      <protection/>
    </xf>
    <xf numFmtId="0" fontId="4" fillId="0" borderId="5" xfId="0" applyFont="1" applyFill="1" applyBorder="1" applyAlignment="1">
      <alignment wrapText="1"/>
    </xf>
    <xf numFmtId="3" fontId="4" fillId="0" borderId="5" xfId="0" applyNumberFormat="1" applyFont="1" applyFill="1" applyBorder="1" applyAlignment="1" applyProtection="1">
      <alignment/>
      <protection/>
    </xf>
    <xf numFmtId="3" fontId="4" fillId="0" borderId="5" xfId="0" applyNumberFormat="1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3" fontId="4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>
      <alignment wrapText="1"/>
    </xf>
    <xf numFmtId="3" fontId="8" fillId="0" borderId="2" xfId="0" applyNumberFormat="1" applyFont="1" applyFill="1" applyBorder="1" applyAlignment="1" applyProtection="1" quotePrefix="1">
      <alignment/>
      <protection/>
    </xf>
    <xf numFmtId="3" fontId="4" fillId="0" borderId="6" xfId="0" applyNumberFormat="1" applyFont="1" applyFill="1" applyBorder="1" applyAlignment="1" applyProtection="1" quotePrefix="1">
      <alignment/>
      <protection/>
    </xf>
    <xf numFmtId="3" fontId="8" fillId="0" borderId="2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vertical="top" wrapText="1"/>
    </xf>
    <xf numFmtId="3" fontId="7" fillId="0" borderId="2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 quotePrefix="1">
      <alignment/>
      <protection/>
    </xf>
    <xf numFmtId="0" fontId="4" fillId="0" borderId="9" xfId="0" applyFont="1" applyFill="1" applyBorder="1" applyAlignment="1">
      <alignment horizontal="center"/>
    </xf>
    <xf numFmtId="3" fontId="6" fillId="0" borderId="8" xfId="0" applyNumberFormat="1" applyFont="1" applyFill="1" applyBorder="1" applyAlignment="1" applyProtection="1">
      <alignment/>
      <protection/>
    </xf>
    <xf numFmtId="49" fontId="0" fillId="0" borderId="5" xfId="0" applyNumberForma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/>
      <protection/>
    </xf>
    <xf numFmtId="0" fontId="0" fillId="0" borderId="2" xfId="0" applyFont="1" applyBorder="1" applyAlignment="1">
      <alignment wrapText="1"/>
    </xf>
    <xf numFmtId="3" fontId="4" fillId="0" borderId="2" xfId="0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>
      <alignment/>
    </xf>
    <xf numFmtId="0" fontId="1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2" xfId="0" applyFont="1" applyFill="1" applyBorder="1" applyAlignment="1">
      <alignment wrapText="1"/>
    </xf>
    <xf numFmtId="37" fontId="3" fillId="0" borderId="2" xfId="0" applyNumberFormat="1" applyFont="1" applyFill="1" applyBorder="1" applyAlignment="1" applyProtection="1">
      <alignment/>
      <protection/>
    </xf>
    <xf numFmtId="37" fontId="8" fillId="0" borderId="2" xfId="0" applyNumberFormat="1" applyFont="1" applyFill="1" applyBorder="1" applyAlignment="1" applyProtection="1">
      <alignment/>
      <protection/>
    </xf>
    <xf numFmtId="37" fontId="4" fillId="0" borderId="2" xfId="0" applyNumberFormat="1" applyFont="1" applyFill="1" applyBorder="1" applyAlignment="1" applyProtection="1">
      <alignment/>
      <protection/>
    </xf>
    <xf numFmtId="37" fontId="7" fillId="0" borderId="2" xfId="0" applyNumberFormat="1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 quotePrefix="1">
      <alignment horizontal="center"/>
      <protection/>
    </xf>
    <xf numFmtId="49" fontId="4" fillId="0" borderId="2" xfId="0" applyNumberFormat="1" applyFont="1" applyFill="1" applyBorder="1" applyAlignment="1" applyProtection="1">
      <alignment horizontal="center"/>
      <protection/>
    </xf>
    <xf numFmtId="49" fontId="4" fillId="0" borderId="2" xfId="0" applyNumberFormat="1" applyFont="1" applyFill="1" applyBorder="1" applyAlignment="1" applyProtection="1" quotePrefix="1">
      <alignment horizontal="center"/>
      <protection/>
    </xf>
    <xf numFmtId="0" fontId="5" fillId="0" borderId="2" xfId="0" applyFont="1" applyFill="1" applyBorder="1" applyAlignment="1">
      <alignment/>
    </xf>
    <xf numFmtId="3" fontId="8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" fontId="6" fillId="0" borderId="9" xfId="0" applyNumberFormat="1" applyFont="1" applyFill="1" applyBorder="1" applyAlignment="1" applyProtection="1">
      <alignment/>
      <protection/>
    </xf>
    <xf numFmtId="0" fontId="0" fillId="0" borderId="2" xfId="0" applyBorder="1" applyAlignment="1">
      <alignment horizontal="center" vertical="top"/>
    </xf>
    <xf numFmtId="3" fontId="6" fillId="0" borderId="8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/>
    </xf>
    <xf numFmtId="0" fontId="3" fillId="0" borderId="7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/>
      <protection/>
    </xf>
    <xf numFmtId="0" fontId="8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3" fontId="7" fillId="0" borderId="2" xfId="0" applyNumberFormat="1" applyFont="1" applyFill="1" applyBorder="1" applyAlignment="1" applyProtection="1">
      <alignment horizontal="right"/>
      <protection/>
    </xf>
    <xf numFmtId="49" fontId="3" fillId="0" borderId="7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Fill="1" applyBorder="1" applyAlignment="1" applyProtection="1" quotePrefix="1">
      <alignment/>
      <protection/>
    </xf>
    <xf numFmtId="3" fontId="7" fillId="0" borderId="6" xfId="0" applyNumberFormat="1" applyFont="1" applyFill="1" applyBorder="1" applyAlignment="1" applyProtection="1">
      <alignment/>
      <protection/>
    </xf>
    <xf numFmtId="3" fontId="4" fillId="0" borderId="6" xfId="0" applyNumberFormat="1" applyFont="1" applyBorder="1" applyAlignment="1">
      <alignment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3" fontId="21" fillId="0" borderId="8" xfId="0" applyNumberFormat="1" applyFont="1" applyFill="1" applyBorder="1" applyAlignment="1" applyProtection="1" quotePrefix="1">
      <alignment horizontal="center"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wrapText="1"/>
    </xf>
    <xf numFmtId="169" fontId="8" fillId="0" borderId="2" xfId="18" applyFont="1" applyFill="1" applyBorder="1" applyAlignment="1" applyProtection="1">
      <alignment horizontal="right"/>
      <protection/>
    </xf>
    <xf numFmtId="0" fontId="11" fillId="0" borderId="2" xfId="0" applyFont="1" applyBorder="1" applyAlignment="1">
      <alignment horizontal="center" wrapText="1"/>
    </xf>
    <xf numFmtId="49" fontId="4" fillId="0" borderId="8" xfId="0" applyNumberFormat="1" applyFont="1" applyFill="1" applyBorder="1" applyAlignment="1" applyProtection="1" quotePrefix="1">
      <alignment horizontal="center"/>
      <protection/>
    </xf>
    <xf numFmtId="169" fontId="8" fillId="0" borderId="0" xfId="18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192" fontId="3" fillId="0" borderId="5" xfId="0" applyNumberFormat="1" applyFont="1" applyFill="1" applyBorder="1" applyAlignment="1" applyProtection="1">
      <alignment horizontal="center" vertical="center"/>
      <protection/>
    </xf>
    <xf numFmtId="193" fontId="6" fillId="0" borderId="5" xfId="0" applyNumberFormat="1" applyFont="1" applyFill="1" applyBorder="1" applyAlignment="1" applyProtection="1">
      <alignment textRotation="89"/>
      <protection/>
    </xf>
    <xf numFmtId="0" fontId="8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/>
      <protection/>
    </xf>
    <xf numFmtId="0" fontId="3" fillId="0" borderId="5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9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7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8" fillId="0" borderId="9" xfId="0" applyFont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3" fontId="4" fillId="0" borderId="7" xfId="0" applyNumberFormat="1" applyFont="1" applyFill="1" applyBorder="1" applyAlignment="1" applyProtection="1" quotePrefix="1">
      <alignment horizontal="center"/>
      <protection/>
    </xf>
    <xf numFmtId="3" fontId="4" fillId="0" borderId="12" xfId="18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8" fillId="0" borderId="2" xfId="0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0" fontId="7" fillId="0" borderId="0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/>
    </xf>
    <xf numFmtId="3" fontId="18" fillId="0" borderId="2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3" fontId="23" fillId="0" borderId="8" xfId="0" applyNumberFormat="1" applyFont="1" applyFill="1" applyBorder="1" applyAlignment="1" applyProtection="1">
      <alignment horizontal="right"/>
      <protection/>
    </xf>
    <xf numFmtId="169" fontId="23" fillId="0" borderId="2" xfId="18" applyFont="1" applyFill="1" applyBorder="1" applyAlignment="1" applyProtection="1">
      <alignment horizontal="right"/>
      <protection/>
    </xf>
    <xf numFmtId="0" fontId="7" fillId="0" borderId="16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7" xfId="18" applyNumberFormat="1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>
      <alignment/>
    </xf>
    <xf numFmtId="0" fontId="8" fillId="0" borderId="2" xfId="0" applyFont="1" applyBorder="1" applyAlignment="1">
      <alignment horizontal="left" vertical="justify" wrapText="1"/>
    </xf>
    <xf numFmtId="198" fontId="4" fillId="0" borderId="14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 quotePrefix="1">
      <alignment horizontal="center"/>
      <protection/>
    </xf>
    <xf numFmtId="0" fontId="8" fillId="0" borderId="9" xfId="0" applyFont="1" applyFill="1" applyBorder="1" applyAlignment="1">
      <alignment horizontal="center" wrapText="1"/>
    </xf>
    <xf numFmtId="169" fontId="23" fillId="0" borderId="0" xfId="18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3" fontId="6" fillId="0" borderId="11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/>
    </xf>
    <xf numFmtId="193" fontId="15" fillId="0" borderId="5" xfId="0" applyNumberFormat="1" applyFont="1" applyFill="1" applyBorder="1" applyAlignment="1" applyProtection="1">
      <alignment horizontal="center" vertical="center" textRotation="90"/>
      <protection/>
    </xf>
    <xf numFmtId="193" fontId="15" fillId="0" borderId="2" xfId="0" applyNumberFormat="1" applyFont="1" applyFill="1" applyBorder="1" applyAlignment="1" applyProtection="1">
      <alignment horizontal="center" vertical="center" textRotation="90"/>
      <protection/>
    </xf>
    <xf numFmtId="193" fontId="15" fillId="0" borderId="6" xfId="0" applyNumberFormat="1" applyFont="1" applyFill="1" applyBorder="1" applyAlignment="1" applyProtection="1">
      <alignment horizontal="center" vertical="center" textRotation="90"/>
      <protection/>
    </xf>
    <xf numFmtId="0" fontId="7" fillId="0" borderId="5" xfId="0" applyFont="1" applyFill="1" applyBorder="1" applyAlignment="1" applyProtection="1">
      <alignment horizontal="center" vertical="center" textRotation="90"/>
      <protection/>
    </xf>
    <xf numFmtId="0" fontId="7" fillId="0" borderId="2" xfId="0" applyFont="1" applyFill="1" applyBorder="1" applyAlignment="1" applyProtection="1">
      <alignment horizontal="center" vertical="center" textRotation="90"/>
      <protection/>
    </xf>
    <xf numFmtId="0" fontId="7" fillId="0" borderId="6" xfId="0" applyFont="1" applyFill="1" applyBorder="1" applyAlignment="1" applyProtection="1">
      <alignment horizontal="center" vertical="center" textRotation="90"/>
      <protection/>
    </xf>
    <xf numFmtId="192" fontId="7" fillId="0" borderId="5" xfId="0" applyNumberFormat="1" applyFont="1" applyFill="1" applyBorder="1" applyAlignment="1" applyProtection="1">
      <alignment horizontal="center" vertical="center"/>
      <protection/>
    </xf>
    <xf numFmtId="192" fontId="7" fillId="0" borderId="2" xfId="0" applyNumberFormat="1" applyFont="1" applyFill="1" applyBorder="1" applyAlignment="1" applyProtection="1">
      <alignment horizontal="center" vertical="center"/>
      <protection/>
    </xf>
    <xf numFmtId="192" fontId="7" fillId="0" borderId="6" xfId="0" applyNumberFormat="1" applyFont="1" applyFill="1" applyBorder="1" applyAlignment="1" applyProtection="1">
      <alignment horizontal="center" vertical="center"/>
      <protection/>
    </xf>
    <xf numFmtId="192" fontId="7" fillId="0" borderId="5" xfId="0" applyNumberFormat="1" applyFont="1" applyFill="1" applyBorder="1" applyAlignment="1" applyProtection="1">
      <alignment horizontal="center" vertical="center" wrapText="1"/>
      <protection/>
    </xf>
    <xf numFmtId="192" fontId="7" fillId="0" borderId="2" xfId="0" applyNumberFormat="1" applyFont="1" applyFill="1" applyBorder="1" applyAlignment="1" applyProtection="1">
      <alignment horizontal="center" vertical="center" wrapText="1"/>
      <protection/>
    </xf>
    <xf numFmtId="192" fontId="7" fillId="0" borderId="6" xfId="0" applyNumberFormat="1" applyFont="1" applyFill="1" applyBorder="1" applyAlignment="1" applyProtection="1">
      <alignment horizontal="center" vertical="center" wrapText="1"/>
      <protection/>
    </xf>
    <xf numFmtId="192" fontId="7" fillId="0" borderId="13" xfId="0" applyNumberFormat="1" applyFont="1" applyFill="1" applyBorder="1" applyAlignment="1" applyProtection="1">
      <alignment horizontal="center" vertical="center"/>
      <protection/>
    </xf>
    <xf numFmtId="192" fontId="7" fillId="0" borderId="14" xfId="0" applyNumberFormat="1" applyFont="1" applyFill="1" applyBorder="1" applyAlignment="1" applyProtection="1">
      <alignment horizontal="center" vertical="center"/>
      <protection/>
    </xf>
    <xf numFmtId="192" fontId="7" fillId="0" borderId="16" xfId="0" applyNumberFormat="1" applyFont="1" applyFill="1" applyBorder="1" applyAlignment="1" applyProtection="1">
      <alignment horizontal="center" vertical="center"/>
      <protection/>
    </xf>
    <xf numFmtId="192" fontId="7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227"/>
  <sheetViews>
    <sheetView workbookViewId="0" topLeftCell="A1">
      <selection activeCell="A1" sqref="A1:C12"/>
    </sheetView>
  </sheetViews>
  <sheetFormatPr defaultColWidth="11.421875" defaultRowHeight="12.75"/>
  <cols>
    <col min="1" max="1" width="14.7109375" style="50" customWidth="1"/>
    <col min="2" max="2" width="11.421875" style="50" customWidth="1"/>
    <col min="3" max="3" width="11.421875" style="80" customWidth="1"/>
    <col min="4" max="16384" width="11.421875" style="50" customWidth="1"/>
  </cols>
  <sheetData>
    <row r="1" ht="12.75">
      <c r="A1" s="35"/>
    </row>
    <row r="2" ht="12.75">
      <c r="A2" s="35"/>
    </row>
    <row r="3" ht="12.75">
      <c r="A3" s="35"/>
    </row>
    <row r="4" ht="12.75">
      <c r="A4" s="35"/>
    </row>
    <row r="5" ht="12.75">
      <c r="A5" s="35"/>
    </row>
    <row r="6" ht="12.75">
      <c r="A6" s="35"/>
    </row>
    <row r="7" ht="12.75">
      <c r="A7" s="35"/>
    </row>
    <row r="8" ht="12.75">
      <c r="A8" s="35"/>
    </row>
    <row r="9" ht="12.75">
      <c r="A9" s="35"/>
    </row>
    <row r="10" ht="12.75">
      <c r="A10" s="35"/>
    </row>
    <row r="11" ht="12.75">
      <c r="A11" s="35"/>
    </row>
    <row r="12" ht="12.75">
      <c r="A12" s="35"/>
    </row>
    <row r="13" ht="12.75">
      <c r="A13" s="71"/>
    </row>
    <row r="14" ht="12.75">
      <c r="A14" s="35"/>
    </row>
    <row r="15" ht="12.75">
      <c r="A15" s="35"/>
    </row>
    <row r="16" ht="12.75">
      <c r="A16" s="35"/>
    </row>
    <row r="17" ht="12.75">
      <c r="A17" s="35"/>
    </row>
    <row r="18" ht="12.75">
      <c r="A18" s="35"/>
    </row>
    <row r="19" ht="12.75">
      <c r="A19" s="35"/>
    </row>
    <row r="20" ht="12.75">
      <c r="A20" s="35"/>
    </row>
    <row r="21" ht="12.75">
      <c r="A21" s="71"/>
    </row>
    <row r="22" ht="12.75">
      <c r="A22" s="35"/>
    </row>
    <row r="23" ht="12.75">
      <c r="A23" s="35"/>
    </row>
    <row r="24" ht="12.75">
      <c r="A24" s="35"/>
    </row>
    <row r="25" ht="12.75">
      <c r="A25" s="35"/>
    </row>
    <row r="26" ht="12.75">
      <c r="A26" s="35"/>
    </row>
    <row r="27" ht="12.75">
      <c r="A27" s="35"/>
    </row>
    <row r="28" ht="12.75">
      <c r="A28" s="35"/>
    </row>
    <row r="29" ht="12.75">
      <c r="A29" s="35"/>
    </row>
    <row r="30" ht="12.75">
      <c r="A30" s="35"/>
    </row>
    <row r="31" ht="12.75">
      <c r="A31" s="35"/>
    </row>
    <row r="32" ht="12.75">
      <c r="A32" s="35"/>
    </row>
    <row r="33" ht="12.75">
      <c r="A33" s="35"/>
    </row>
    <row r="34" ht="12.75">
      <c r="A34" s="35"/>
    </row>
    <row r="35" ht="12.75">
      <c r="A35" s="35"/>
    </row>
    <row r="36" ht="12.75">
      <c r="A36" s="35"/>
    </row>
    <row r="37" ht="12.75">
      <c r="A37" s="35"/>
    </row>
    <row r="38" ht="12.75">
      <c r="A38" s="35"/>
    </row>
    <row r="39" ht="12.75">
      <c r="A39" s="35"/>
    </row>
    <row r="40" ht="12.75">
      <c r="A40" s="35"/>
    </row>
    <row r="41" ht="12.75">
      <c r="A41" s="35"/>
    </row>
    <row r="42" ht="12.75">
      <c r="A42" s="35"/>
    </row>
    <row r="43" ht="12.75">
      <c r="A43" s="35"/>
    </row>
    <row r="44" ht="12.75">
      <c r="A44" s="35"/>
    </row>
    <row r="45" ht="12.75">
      <c r="A45" s="35"/>
    </row>
    <row r="46" ht="12.75">
      <c r="A46" s="35"/>
    </row>
    <row r="47" ht="12.75">
      <c r="A47" s="35"/>
    </row>
    <row r="48" ht="12.75">
      <c r="A48" s="35"/>
    </row>
    <row r="49" ht="12.75">
      <c r="A49" s="35"/>
    </row>
    <row r="50" ht="12.75">
      <c r="A50" s="35"/>
    </row>
    <row r="51" ht="12.75">
      <c r="A51" s="35"/>
    </row>
    <row r="52" ht="12.75">
      <c r="A52" s="35"/>
    </row>
    <row r="53" ht="12.75">
      <c r="A53" s="35"/>
    </row>
    <row r="54" ht="12.75">
      <c r="A54" s="35"/>
    </row>
    <row r="55" ht="12.75">
      <c r="A55" s="35"/>
    </row>
    <row r="56" ht="12.75">
      <c r="A56" s="35"/>
    </row>
    <row r="57" ht="12.75">
      <c r="A57" s="35"/>
    </row>
    <row r="58" ht="12.75">
      <c r="A58" s="35"/>
    </row>
    <row r="59" ht="12.75">
      <c r="A59" s="35"/>
    </row>
    <row r="60" ht="12.75">
      <c r="A60" s="35"/>
    </row>
    <row r="61" ht="12.75">
      <c r="A61" s="35"/>
    </row>
    <row r="62" ht="12.75">
      <c r="A62" s="35"/>
    </row>
    <row r="63" ht="12.75">
      <c r="A63" s="35"/>
    </row>
    <row r="64" ht="12.75">
      <c r="A64" s="35"/>
    </row>
    <row r="65" ht="12.75">
      <c r="A65" s="35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79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  <row r="205" ht="12.75">
      <c r="A205" s="35"/>
    </row>
    <row r="206" ht="12.75">
      <c r="A206" s="35"/>
    </row>
    <row r="207" ht="12.75">
      <c r="A207" s="35"/>
    </row>
    <row r="208" ht="12.75">
      <c r="A208" s="35"/>
    </row>
    <row r="209" ht="12.75">
      <c r="A209" s="35"/>
    </row>
    <row r="210" ht="12.75">
      <c r="A210" s="35"/>
    </row>
    <row r="211" ht="12.75">
      <c r="A211" s="35"/>
    </row>
    <row r="212" ht="12.75">
      <c r="A212" s="35"/>
    </row>
    <row r="213" ht="12.75">
      <c r="A213" s="35"/>
    </row>
    <row r="214" ht="12.75">
      <c r="A214" s="35"/>
    </row>
    <row r="215" ht="12.75">
      <c r="A215" s="35"/>
    </row>
    <row r="216" ht="12.75">
      <c r="A216" s="35"/>
    </row>
    <row r="217" ht="12.75">
      <c r="A217" s="35"/>
    </row>
    <row r="218" ht="12.75">
      <c r="A218" s="35"/>
    </row>
    <row r="219" ht="12.75">
      <c r="A219" s="35"/>
    </row>
    <row r="220" ht="12.75">
      <c r="A220" s="35"/>
    </row>
    <row r="221" ht="12.75">
      <c r="A221" s="35"/>
    </row>
    <row r="222" ht="12.75">
      <c r="A222" s="35"/>
    </row>
    <row r="223" ht="12.75">
      <c r="A223" s="35"/>
    </row>
    <row r="224" ht="12.75">
      <c r="A224" s="35"/>
    </row>
    <row r="225" ht="12.75">
      <c r="A225" s="35"/>
    </row>
    <row r="226" ht="12.75">
      <c r="A226" s="35"/>
    </row>
    <row r="227" ht="12.75">
      <c r="A227" s="35"/>
    </row>
  </sheetData>
  <printOptions/>
  <pageMargins left="0.3937007874015748" right="0.75" top="0.984251968503937" bottom="1" header="0.1968503937007874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S260"/>
  <sheetViews>
    <sheetView zoomScaleSheetLayoutView="72" workbookViewId="0" topLeftCell="D26">
      <selection activeCell="I46" sqref="I46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40.7109375" style="37" customWidth="1"/>
    <col min="4" max="5" width="2.7109375" style="0" customWidth="1"/>
    <col min="6" max="6" width="9.8515625" style="0" customWidth="1"/>
    <col min="7" max="7" width="13.7109375" style="0" customWidth="1"/>
    <col min="8" max="12" width="12.710937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1:12" ht="12.75">
      <c r="A2" s="25"/>
      <c r="B2" s="25"/>
      <c r="C2" s="38"/>
      <c r="D2" s="25"/>
      <c r="E2" s="25"/>
      <c r="F2" s="25"/>
      <c r="G2" s="25"/>
      <c r="H2" s="25"/>
      <c r="I2" s="25"/>
      <c r="J2" s="25"/>
      <c r="K2" s="25"/>
      <c r="L2" s="25" t="s">
        <v>7</v>
      </c>
    </row>
    <row r="4" spans="1:10" ht="18">
      <c r="A4" s="27"/>
      <c r="B4" s="27"/>
      <c r="C4" s="39"/>
      <c r="D4" s="27"/>
      <c r="E4" s="27"/>
      <c r="F4" s="28" t="s">
        <v>7</v>
      </c>
      <c r="G4" s="28" t="s">
        <v>296</v>
      </c>
      <c r="H4" s="28"/>
      <c r="I4" s="27"/>
      <c r="J4" s="27"/>
    </row>
    <row r="5" spans="1:9" ht="16.5">
      <c r="A5" s="23"/>
      <c r="F5" s="25"/>
      <c r="G5" s="25"/>
      <c r="H5" s="25"/>
      <c r="I5" s="25"/>
    </row>
    <row r="7" spans="1:12" ht="12.75">
      <c r="A7" s="19" t="s">
        <v>221</v>
      </c>
      <c r="B7" s="17"/>
      <c r="C7" s="146"/>
      <c r="D7" s="17"/>
      <c r="E7" s="17"/>
      <c r="F7" s="17"/>
      <c r="G7" s="17"/>
      <c r="H7" s="17"/>
      <c r="I7" s="17"/>
      <c r="J7" s="17"/>
      <c r="K7" s="8"/>
      <c r="L7" s="17"/>
    </row>
    <row r="8" spans="1:12" ht="12.75">
      <c r="A8" s="19"/>
      <c r="B8" s="17"/>
      <c r="C8" s="40" t="s">
        <v>7</v>
      </c>
      <c r="D8" s="24"/>
      <c r="E8" s="24"/>
      <c r="F8" s="17"/>
      <c r="G8" s="17"/>
      <c r="H8" s="17"/>
      <c r="I8" s="17"/>
      <c r="J8" s="8"/>
      <c r="K8" s="8"/>
      <c r="L8" s="17"/>
    </row>
    <row r="9" spans="1:12" ht="12.75">
      <c r="A9" s="20" t="s">
        <v>0</v>
      </c>
      <c r="B9" s="22"/>
      <c r="C9" s="41"/>
      <c r="D9" s="12"/>
      <c r="E9" s="12"/>
      <c r="F9" s="12"/>
      <c r="G9" s="12"/>
      <c r="H9" s="12"/>
      <c r="I9" s="20"/>
      <c r="J9" s="20"/>
      <c r="K9" s="20"/>
      <c r="L9" s="20"/>
    </row>
    <row r="10" spans="1:12" ht="13.5" thickBot="1">
      <c r="A10" s="14"/>
      <c r="B10" s="21"/>
      <c r="C10" s="42"/>
      <c r="D10" s="14"/>
      <c r="E10" s="14"/>
      <c r="F10" s="14"/>
      <c r="G10" s="14"/>
      <c r="H10" s="14"/>
      <c r="I10" s="14"/>
      <c r="J10" s="9"/>
      <c r="K10" s="9"/>
      <c r="L10" s="11"/>
    </row>
    <row r="11" spans="1:12" ht="12.75">
      <c r="A11" s="480" t="s">
        <v>30</v>
      </c>
      <c r="B11" s="483" t="s">
        <v>1</v>
      </c>
      <c r="C11" s="486" t="s">
        <v>2</v>
      </c>
      <c r="D11" s="474" t="s">
        <v>24</v>
      </c>
      <c r="E11" s="477" t="s">
        <v>25</v>
      </c>
      <c r="F11" s="489" t="s">
        <v>28</v>
      </c>
      <c r="G11" s="490"/>
      <c r="H11" s="57" t="s">
        <v>16</v>
      </c>
      <c r="I11" s="58"/>
      <c r="J11" s="59" t="s">
        <v>3</v>
      </c>
      <c r="K11" s="462" t="s">
        <v>12</v>
      </c>
      <c r="L11" s="57" t="s">
        <v>14</v>
      </c>
    </row>
    <row r="12" spans="1:12" ht="13.5" thickBot="1">
      <c r="A12" s="481"/>
      <c r="B12" s="484"/>
      <c r="C12" s="487"/>
      <c r="D12" s="475"/>
      <c r="E12" s="478"/>
      <c r="F12" s="491"/>
      <c r="G12" s="492"/>
      <c r="H12" s="29" t="s">
        <v>17</v>
      </c>
      <c r="I12" s="61" t="s">
        <v>19</v>
      </c>
      <c r="J12" s="30">
        <v>2003</v>
      </c>
      <c r="K12" s="461" t="s">
        <v>13</v>
      </c>
      <c r="L12" s="62" t="s">
        <v>15</v>
      </c>
    </row>
    <row r="13" spans="1:12" ht="12.75">
      <c r="A13" s="481"/>
      <c r="B13" s="484"/>
      <c r="C13" s="487"/>
      <c r="D13" s="475"/>
      <c r="E13" s="478"/>
      <c r="F13" s="57" t="s">
        <v>26</v>
      </c>
      <c r="G13" s="63"/>
      <c r="H13" s="29" t="s">
        <v>10</v>
      </c>
      <c r="I13" s="61" t="s">
        <v>20</v>
      </c>
      <c r="J13" s="30" t="s">
        <v>5</v>
      </c>
      <c r="K13" s="57" t="s">
        <v>5</v>
      </c>
      <c r="L13" s="29" t="s">
        <v>22</v>
      </c>
    </row>
    <row r="14" spans="1:12" ht="12.75">
      <c r="A14" s="481"/>
      <c r="B14" s="484"/>
      <c r="C14" s="487"/>
      <c r="D14" s="475"/>
      <c r="E14" s="478"/>
      <c r="F14" s="30" t="s">
        <v>27</v>
      </c>
      <c r="G14" s="30" t="s">
        <v>8</v>
      </c>
      <c r="H14" s="29" t="s">
        <v>18</v>
      </c>
      <c r="I14" s="61" t="s">
        <v>21</v>
      </c>
      <c r="J14" s="30" t="s">
        <v>6</v>
      </c>
      <c r="K14" s="29" t="s">
        <v>9</v>
      </c>
      <c r="L14" s="64" t="s">
        <v>23</v>
      </c>
    </row>
    <row r="15" spans="1:12" ht="13.5" thickBot="1">
      <c r="A15" s="482"/>
      <c r="B15" s="485"/>
      <c r="C15" s="488"/>
      <c r="D15" s="476"/>
      <c r="E15" s="479"/>
      <c r="F15" s="65"/>
      <c r="G15" s="65"/>
      <c r="H15" s="66" t="s">
        <v>11</v>
      </c>
      <c r="I15" s="67"/>
      <c r="J15" s="66" t="s">
        <v>4</v>
      </c>
      <c r="K15" s="66">
        <v>2002</v>
      </c>
      <c r="L15" s="66">
        <v>2004</v>
      </c>
    </row>
    <row r="16" spans="1:12" ht="12" customHeight="1" thickBot="1">
      <c r="A16" s="7"/>
      <c r="B16" s="31"/>
      <c r="C16" s="451"/>
      <c r="D16" s="166" t="s">
        <v>7</v>
      </c>
      <c r="E16" s="7"/>
      <c r="F16" s="7"/>
      <c r="G16" s="7"/>
      <c r="H16" s="7"/>
      <c r="I16" s="13"/>
      <c r="J16" s="4"/>
      <c r="K16" s="26"/>
      <c r="L16" s="3"/>
    </row>
    <row r="17" spans="1:12" ht="12" customHeight="1">
      <c r="A17" s="169"/>
      <c r="B17" s="165"/>
      <c r="C17" s="217"/>
      <c r="D17" s="166"/>
      <c r="E17" s="169"/>
      <c r="F17" s="167"/>
      <c r="G17" s="169"/>
      <c r="H17" s="167"/>
      <c r="I17" s="190"/>
      <c r="J17" s="168"/>
      <c r="K17" s="190"/>
      <c r="L17" s="204"/>
    </row>
    <row r="18" spans="1:19" ht="25.5">
      <c r="A18" s="289">
        <v>52</v>
      </c>
      <c r="B18" s="114"/>
      <c r="C18" s="283" t="s">
        <v>246</v>
      </c>
      <c r="D18" s="128"/>
      <c r="E18" s="180"/>
      <c r="F18" s="112"/>
      <c r="G18" s="279"/>
      <c r="H18" s="113"/>
      <c r="I18" s="227">
        <f>+SUM(I20:I33)</f>
        <v>2407737</v>
      </c>
      <c r="J18" s="227">
        <f>+SUM(J20:J33)</f>
        <v>2407737</v>
      </c>
      <c r="K18" s="227"/>
      <c r="L18" s="227"/>
      <c r="M18" s="70"/>
      <c r="N18" s="70"/>
      <c r="O18" s="16"/>
      <c r="P18" s="16"/>
      <c r="Q18" s="16"/>
      <c r="R18" s="16"/>
      <c r="S18" s="16"/>
    </row>
    <row r="19" spans="1:19" ht="12.75">
      <c r="A19" s="289"/>
      <c r="B19" s="114"/>
      <c r="C19" s="283"/>
      <c r="D19" s="128"/>
      <c r="E19" s="180"/>
      <c r="F19" s="112"/>
      <c r="G19" s="279"/>
      <c r="H19" s="113"/>
      <c r="I19" s="227"/>
      <c r="J19" s="118"/>
      <c r="K19" s="227"/>
      <c r="L19" s="227"/>
      <c r="M19" s="70"/>
      <c r="N19" s="70"/>
      <c r="O19" s="16"/>
      <c r="P19" s="16"/>
      <c r="Q19" s="16"/>
      <c r="R19" s="16"/>
      <c r="S19" s="16"/>
    </row>
    <row r="20" spans="1:19" ht="12.75">
      <c r="A20" s="289"/>
      <c r="B20" s="435">
        <v>5959</v>
      </c>
      <c r="C20" s="437" t="s">
        <v>194</v>
      </c>
      <c r="D20" s="14"/>
      <c r="E20" s="185"/>
      <c r="F20" s="209" t="s">
        <v>256</v>
      </c>
      <c r="G20" s="61" t="s">
        <v>81</v>
      </c>
      <c r="H20" s="15">
        <v>2003</v>
      </c>
      <c r="I20" s="192">
        <f>SUM(J20:L20)</f>
        <v>10000</v>
      </c>
      <c r="J20" s="156">
        <v>10000</v>
      </c>
      <c r="K20" s="201"/>
      <c r="L20" s="193"/>
      <c r="M20" s="70"/>
      <c r="N20" s="70"/>
      <c r="O20" s="16"/>
      <c r="P20" s="16"/>
      <c r="Q20" s="16"/>
      <c r="R20" s="16"/>
      <c r="S20" s="16"/>
    </row>
    <row r="21" spans="1:19" ht="12.75">
      <c r="A21" s="289"/>
      <c r="B21" s="435">
        <v>5960</v>
      </c>
      <c r="C21" s="437" t="s">
        <v>195</v>
      </c>
      <c r="D21" s="14"/>
      <c r="E21" s="185"/>
      <c r="F21" s="209" t="s">
        <v>240</v>
      </c>
      <c r="G21" s="61" t="s">
        <v>81</v>
      </c>
      <c r="H21" s="15">
        <v>2003</v>
      </c>
      <c r="I21" s="192">
        <f aca="true" t="shared" si="0" ref="I21:I33">SUM(J21:L21)</f>
        <v>10000</v>
      </c>
      <c r="J21" s="156">
        <v>10000</v>
      </c>
      <c r="K21" s="201"/>
      <c r="L21" s="193"/>
      <c r="M21" s="70"/>
      <c r="N21" s="70"/>
      <c r="O21" s="16"/>
      <c r="P21" s="16"/>
      <c r="Q21" s="16"/>
      <c r="R21" s="16"/>
      <c r="S21" s="16"/>
    </row>
    <row r="22" spans="1:19" ht="12.75">
      <c r="A22" s="289"/>
      <c r="B22" s="435">
        <v>5953</v>
      </c>
      <c r="C22" s="437" t="s">
        <v>186</v>
      </c>
      <c r="D22" s="148"/>
      <c r="E22" s="181"/>
      <c r="F22" s="209" t="s">
        <v>232</v>
      </c>
      <c r="G22" s="61" t="s">
        <v>209</v>
      </c>
      <c r="H22" s="15">
        <v>2003</v>
      </c>
      <c r="I22" s="192">
        <f t="shared" si="0"/>
        <v>10000</v>
      </c>
      <c r="J22" s="147">
        <v>10000</v>
      </c>
      <c r="K22" s="201"/>
      <c r="L22" s="193"/>
      <c r="M22" s="70"/>
      <c r="N22" s="70"/>
      <c r="O22" s="16"/>
      <c r="P22" s="16"/>
      <c r="Q22" s="16"/>
      <c r="R22" s="16"/>
      <c r="S22" s="16"/>
    </row>
    <row r="23" spans="1:19" ht="12.75">
      <c r="A23" s="289"/>
      <c r="B23" s="435">
        <v>5961</v>
      </c>
      <c r="C23" s="223" t="s">
        <v>196</v>
      </c>
      <c r="D23" s="14"/>
      <c r="E23" s="185"/>
      <c r="F23" s="209" t="s">
        <v>232</v>
      </c>
      <c r="G23" s="61" t="s">
        <v>211</v>
      </c>
      <c r="H23" s="15">
        <v>2003</v>
      </c>
      <c r="I23" s="192">
        <f t="shared" si="0"/>
        <v>10000</v>
      </c>
      <c r="J23" s="156">
        <v>10000</v>
      </c>
      <c r="K23" s="199"/>
      <c r="L23" s="193"/>
      <c r="M23" s="70"/>
      <c r="N23" s="70"/>
      <c r="O23" s="16"/>
      <c r="P23" s="16"/>
      <c r="Q23" s="16"/>
      <c r="R23" s="16"/>
      <c r="S23" s="16"/>
    </row>
    <row r="24" spans="1:14" ht="12.75">
      <c r="A24" s="361"/>
      <c r="B24" s="435">
        <v>4228</v>
      </c>
      <c r="C24" s="177" t="s">
        <v>40</v>
      </c>
      <c r="D24" s="148"/>
      <c r="E24" s="181"/>
      <c r="F24" s="209">
        <v>112</v>
      </c>
      <c r="G24" s="61" t="s">
        <v>81</v>
      </c>
      <c r="H24" s="15">
        <v>2003</v>
      </c>
      <c r="I24" s="192">
        <f t="shared" si="0"/>
        <v>10000</v>
      </c>
      <c r="J24" s="147">
        <v>10000</v>
      </c>
      <c r="K24" s="199"/>
      <c r="L24" s="193"/>
      <c r="M24" s="50"/>
      <c r="N24" s="50"/>
    </row>
    <row r="25" spans="1:14" ht="12.75">
      <c r="A25" s="361"/>
      <c r="B25" s="435">
        <v>5956</v>
      </c>
      <c r="C25" s="437" t="s">
        <v>191</v>
      </c>
      <c r="D25" s="14"/>
      <c r="E25" s="185"/>
      <c r="F25" s="209">
        <v>133</v>
      </c>
      <c r="G25" s="61" t="s">
        <v>210</v>
      </c>
      <c r="H25" s="15">
        <v>2003</v>
      </c>
      <c r="I25" s="192">
        <f t="shared" si="0"/>
        <v>17737</v>
      </c>
      <c r="J25" s="156">
        <v>17737</v>
      </c>
      <c r="K25" s="201"/>
      <c r="L25" s="193"/>
      <c r="M25" s="50"/>
      <c r="N25" s="50"/>
    </row>
    <row r="26" spans="1:14" ht="12.75">
      <c r="A26" s="361"/>
      <c r="B26" s="435">
        <v>3834</v>
      </c>
      <c r="C26" s="437" t="s">
        <v>189</v>
      </c>
      <c r="D26" s="14"/>
      <c r="E26" s="185"/>
      <c r="F26" s="209">
        <v>998</v>
      </c>
      <c r="G26" s="61" t="s">
        <v>81</v>
      </c>
      <c r="H26" s="15">
        <v>2003</v>
      </c>
      <c r="I26" s="192">
        <f t="shared" si="0"/>
        <v>20000</v>
      </c>
      <c r="J26" s="156">
        <v>20000</v>
      </c>
      <c r="K26" s="201"/>
      <c r="L26" s="193"/>
      <c r="M26" s="50"/>
      <c r="N26" s="50"/>
    </row>
    <row r="27" spans="1:14" ht="12.75">
      <c r="A27" s="361"/>
      <c r="B27" s="435">
        <v>3999</v>
      </c>
      <c r="C27" s="437" t="s">
        <v>187</v>
      </c>
      <c r="D27" s="14"/>
      <c r="E27" s="185"/>
      <c r="F27" s="209">
        <v>998</v>
      </c>
      <c r="G27" s="61" t="s">
        <v>81</v>
      </c>
      <c r="H27" s="15">
        <v>2003</v>
      </c>
      <c r="I27" s="192">
        <f t="shared" si="0"/>
        <v>20000</v>
      </c>
      <c r="J27" s="156">
        <v>20000</v>
      </c>
      <c r="K27" s="201"/>
      <c r="L27" s="193"/>
      <c r="M27" s="50"/>
      <c r="N27" s="50"/>
    </row>
    <row r="28" spans="1:14" ht="12.75">
      <c r="A28" s="361"/>
      <c r="B28" s="435">
        <v>4001</v>
      </c>
      <c r="C28" s="177" t="s">
        <v>39</v>
      </c>
      <c r="D28" s="148"/>
      <c r="E28" s="181"/>
      <c r="F28" s="209">
        <v>998</v>
      </c>
      <c r="G28" s="61" t="s">
        <v>81</v>
      </c>
      <c r="H28" s="15">
        <v>2003</v>
      </c>
      <c r="I28" s="192">
        <f t="shared" si="0"/>
        <v>20000</v>
      </c>
      <c r="J28" s="147">
        <v>20000</v>
      </c>
      <c r="K28" s="199"/>
      <c r="L28" s="193"/>
      <c r="M28" s="50"/>
      <c r="N28" s="50"/>
    </row>
    <row r="29" spans="1:14" ht="12.75">
      <c r="A29" s="361"/>
      <c r="B29" s="435">
        <v>5954</v>
      </c>
      <c r="C29" s="437" t="s">
        <v>188</v>
      </c>
      <c r="D29" s="14"/>
      <c r="E29" s="185"/>
      <c r="F29" s="209">
        <v>998</v>
      </c>
      <c r="G29" s="61" t="s">
        <v>81</v>
      </c>
      <c r="H29" s="15">
        <v>2003</v>
      </c>
      <c r="I29" s="192">
        <f t="shared" si="0"/>
        <v>20000</v>
      </c>
      <c r="J29" s="156">
        <v>20000</v>
      </c>
      <c r="K29" s="201"/>
      <c r="L29" s="193"/>
      <c r="M29" s="50"/>
      <c r="N29" s="50"/>
    </row>
    <row r="30" spans="1:14" ht="12.75">
      <c r="A30" s="361"/>
      <c r="B30" s="435">
        <v>5955</v>
      </c>
      <c r="C30" s="437" t="s">
        <v>190</v>
      </c>
      <c r="D30" s="14"/>
      <c r="E30" s="185"/>
      <c r="F30" s="209">
        <v>998</v>
      </c>
      <c r="G30" s="61" t="s">
        <v>81</v>
      </c>
      <c r="H30" s="15">
        <v>2003</v>
      </c>
      <c r="I30" s="192">
        <f t="shared" si="0"/>
        <v>20000</v>
      </c>
      <c r="J30" s="156">
        <v>20000</v>
      </c>
      <c r="K30" s="201"/>
      <c r="L30" s="193"/>
      <c r="M30" s="50"/>
      <c r="N30" s="50"/>
    </row>
    <row r="31" spans="1:14" ht="12.75">
      <c r="A31" s="361"/>
      <c r="B31" s="435">
        <v>5957</v>
      </c>
      <c r="C31" s="437" t="s">
        <v>192</v>
      </c>
      <c r="D31" s="14"/>
      <c r="E31" s="185"/>
      <c r="F31" s="209">
        <v>998</v>
      </c>
      <c r="G31" s="61" t="s">
        <v>81</v>
      </c>
      <c r="H31" s="15">
        <v>2003</v>
      </c>
      <c r="I31" s="192">
        <f t="shared" si="0"/>
        <v>20000</v>
      </c>
      <c r="J31" s="156">
        <v>20000</v>
      </c>
      <c r="K31" s="199"/>
      <c r="L31" s="193"/>
      <c r="M31" s="50"/>
      <c r="N31" s="50"/>
    </row>
    <row r="32" spans="1:14" ht="12.75">
      <c r="A32" s="361"/>
      <c r="B32" s="435">
        <v>5958</v>
      </c>
      <c r="C32" s="437" t="s">
        <v>193</v>
      </c>
      <c r="D32" s="14"/>
      <c r="E32" s="185"/>
      <c r="F32" s="209">
        <v>998</v>
      </c>
      <c r="G32" s="61" t="s">
        <v>81</v>
      </c>
      <c r="H32" s="15">
        <v>2003</v>
      </c>
      <c r="I32" s="192">
        <f t="shared" si="0"/>
        <v>20000</v>
      </c>
      <c r="J32" s="147">
        <v>20000</v>
      </c>
      <c r="K32" s="201"/>
      <c r="L32" s="193"/>
      <c r="M32" s="50"/>
      <c r="N32" s="50"/>
    </row>
    <row r="33" spans="1:14" ht="12.75">
      <c r="A33" s="361"/>
      <c r="B33" s="435">
        <v>6029</v>
      </c>
      <c r="C33" s="437" t="s">
        <v>309</v>
      </c>
      <c r="D33" s="14"/>
      <c r="E33" s="185"/>
      <c r="F33" s="209">
        <v>998</v>
      </c>
      <c r="G33" s="61" t="s">
        <v>81</v>
      </c>
      <c r="H33" s="15">
        <v>2003</v>
      </c>
      <c r="I33" s="192">
        <f t="shared" si="0"/>
        <v>2200000</v>
      </c>
      <c r="J33" s="147">
        <v>2200000</v>
      </c>
      <c r="K33" s="201"/>
      <c r="L33" s="193"/>
      <c r="M33" s="50"/>
      <c r="N33" s="50"/>
    </row>
    <row r="34" spans="1:14" ht="12.75">
      <c r="A34" s="361"/>
      <c r="B34" s="149"/>
      <c r="C34" s="437"/>
      <c r="D34" s="148"/>
      <c r="E34" s="181"/>
      <c r="F34" s="209"/>
      <c r="G34" s="61"/>
      <c r="H34" s="51"/>
      <c r="I34" s="193"/>
      <c r="J34" s="147"/>
      <c r="K34" s="201"/>
      <c r="L34" s="193"/>
      <c r="M34" s="50"/>
      <c r="N34" s="50"/>
    </row>
    <row r="35" spans="1:14" ht="12.75">
      <c r="A35" s="361"/>
      <c r="B35" s="149"/>
      <c r="C35" s="223"/>
      <c r="D35" s="14"/>
      <c r="E35" s="185"/>
      <c r="F35" s="209"/>
      <c r="G35" s="61"/>
      <c r="H35" s="15"/>
      <c r="I35" s="192"/>
      <c r="J35" s="156"/>
      <c r="K35" s="199"/>
      <c r="L35" s="193"/>
      <c r="M35" s="50"/>
      <c r="N35" s="50"/>
    </row>
    <row r="36" spans="1:14" ht="12.75">
      <c r="A36" s="361"/>
      <c r="B36" s="149"/>
      <c r="C36" s="223"/>
      <c r="D36" s="14"/>
      <c r="E36" s="185"/>
      <c r="F36" s="438"/>
      <c r="G36" s="157"/>
      <c r="H36" s="15"/>
      <c r="I36" s="192"/>
      <c r="J36" s="156"/>
      <c r="K36" s="199"/>
      <c r="L36" s="252"/>
      <c r="M36" s="50"/>
      <c r="N36" s="50"/>
    </row>
    <row r="37" spans="1:14" ht="22.5">
      <c r="A37" s="289">
        <v>96</v>
      </c>
      <c r="B37" s="153">
        <v>393</v>
      </c>
      <c r="C37" s="176" t="s">
        <v>38</v>
      </c>
      <c r="D37" s="12"/>
      <c r="E37" s="183"/>
      <c r="F37" s="210">
        <v>998</v>
      </c>
      <c r="G37" s="188" t="s">
        <v>81</v>
      </c>
      <c r="H37" s="113">
        <v>2003</v>
      </c>
      <c r="I37" s="191">
        <f>SUM(J37:L37)</f>
        <v>10000</v>
      </c>
      <c r="J37" s="145">
        <v>10000</v>
      </c>
      <c r="K37" s="200"/>
      <c r="L37" s="295"/>
      <c r="M37" s="50"/>
      <c r="N37" s="50"/>
    </row>
    <row r="38" spans="1:14" ht="12.75">
      <c r="A38" s="361"/>
      <c r="B38" s="149"/>
      <c r="C38" s="223"/>
      <c r="D38" s="14"/>
      <c r="E38" s="185"/>
      <c r="F38" s="438"/>
      <c r="G38" s="157"/>
      <c r="H38" s="15"/>
      <c r="I38" s="192"/>
      <c r="J38" s="156"/>
      <c r="K38" s="199"/>
      <c r="L38" s="252"/>
      <c r="M38" s="50"/>
      <c r="N38" s="50"/>
    </row>
    <row r="39" spans="1:14" ht="12.75">
      <c r="A39" s="361"/>
      <c r="B39" s="149"/>
      <c r="C39" s="223"/>
      <c r="D39" s="14"/>
      <c r="E39" s="185"/>
      <c r="F39" s="90"/>
      <c r="G39" s="157"/>
      <c r="H39" s="15"/>
      <c r="I39" s="192"/>
      <c r="J39" s="156"/>
      <c r="K39" s="199"/>
      <c r="L39" s="252"/>
      <c r="M39" s="50"/>
      <c r="N39" s="50"/>
    </row>
    <row r="40" spans="1:14" ht="12.75">
      <c r="A40" s="361"/>
      <c r="B40" s="149"/>
      <c r="C40" s="223"/>
      <c r="D40" s="14"/>
      <c r="E40" s="185"/>
      <c r="F40" s="90"/>
      <c r="G40" s="157"/>
      <c r="H40" s="15"/>
      <c r="I40" s="192"/>
      <c r="J40" s="156"/>
      <c r="K40" s="199"/>
      <c r="L40" s="252"/>
      <c r="M40" s="50"/>
      <c r="N40" s="50"/>
    </row>
    <row r="41" spans="1:14" ht="12.75">
      <c r="A41" s="280"/>
      <c r="B41" s="110"/>
      <c r="C41" s="223"/>
      <c r="D41" s="14"/>
      <c r="E41" s="185"/>
      <c r="F41" s="90"/>
      <c r="G41" s="157"/>
      <c r="H41" s="15"/>
      <c r="I41" s="192"/>
      <c r="J41" s="156"/>
      <c r="K41" s="199"/>
      <c r="L41" s="252"/>
      <c r="M41" s="50"/>
      <c r="N41" s="50"/>
    </row>
    <row r="42" spans="1:14" ht="13.5" thickBot="1">
      <c r="A42" s="280"/>
      <c r="B42" s="110"/>
      <c r="C42" s="177"/>
      <c r="D42" s="14"/>
      <c r="E42" s="185"/>
      <c r="F42" s="90"/>
      <c r="G42" s="157"/>
      <c r="H42" s="15"/>
      <c r="I42" s="192"/>
      <c r="J42" s="156"/>
      <c r="K42" s="201"/>
      <c r="L42" s="252"/>
      <c r="M42" s="50"/>
      <c r="N42" s="50"/>
    </row>
    <row r="43" spans="1:14" ht="13.5" thickBot="1">
      <c r="A43" s="291"/>
      <c r="B43" s="229"/>
      <c r="C43" s="369" t="s">
        <v>20</v>
      </c>
      <c r="D43" s="179"/>
      <c r="E43" s="186"/>
      <c r="F43" s="439"/>
      <c r="G43" s="231"/>
      <c r="H43" s="189"/>
      <c r="I43" s="362">
        <f>+I18+I37</f>
        <v>2417737</v>
      </c>
      <c r="J43" s="360">
        <f>+J18+J37</f>
        <v>2417737</v>
      </c>
      <c r="K43" s="362"/>
      <c r="L43" s="362"/>
      <c r="M43" s="93"/>
      <c r="N43" s="93"/>
    </row>
    <row r="44" spans="1:14" ht="12.75">
      <c r="A44" s="35"/>
      <c r="B44" s="35"/>
      <c r="C44" s="48"/>
      <c r="D44" s="14"/>
      <c r="E44" s="14"/>
      <c r="F44" s="77"/>
      <c r="G44" s="50"/>
      <c r="H44" s="15"/>
      <c r="I44" s="122"/>
      <c r="J44" s="121"/>
      <c r="K44" s="121"/>
      <c r="L44" s="88"/>
      <c r="M44" s="50"/>
      <c r="N44" s="50"/>
    </row>
    <row r="45" spans="1:12" ht="12.75">
      <c r="A45" s="35"/>
      <c r="B45" s="35"/>
      <c r="D45" s="14"/>
      <c r="E45" s="14"/>
      <c r="F45" s="77"/>
      <c r="G45" s="50"/>
      <c r="H45" s="15"/>
      <c r="I45" s="122"/>
      <c r="J45" s="121"/>
      <c r="K45" s="121"/>
      <c r="L45" s="88"/>
    </row>
    <row r="46" spans="1:12" ht="12.75">
      <c r="A46" s="35"/>
      <c r="B46" s="35"/>
      <c r="D46" s="14"/>
      <c r="E46" s="14"/>
      <c r="F46" s="77"/>
      <c r="G46" s="50"/>
      <c r="H46" s="15"/>
      <c r="I46" s="122"/>
      <c r="J46" s="121"/>
      <c r="K46" s="121"/>
      <c r="L46" s="88"/>
    </row>
    <row r="47" spans="1:12" ht="12.75">
      <c r="A47" s="35"/>
      <c r="B47" s="35"/>
      <c r="C47" s="48"/>
      <c r="D47" s="14"/>
      <c r="E47" s="14"/>
      <c r="F47" s="77"/>
      <c r="G47" s="50"/>
      <c r="H47" s="15"/>
      <c r="I47" s="122"/>
      <c r="J47" s="121"/>
      <c r="K47" s="121"/>
      <c r="L47" s="88"/>
    </row>
    <row r="48" spans="1:12" ht="12.75">
      <c r="A48" s="35"/>
      <c r="B48" s="35"/>
      <c r="C48" s="48"/>
      <c r="D48" s="14"/>
      <c r="E48" s="14"/>
      <c r="F48" s="77"/>
      <c r="G48" s="50"/>
      <c r="H48" s="15"/>
      <c r="I48" s="122"/>
      <c r="J48" s="121"/>
      <c r="K48" s="121"/>
      <c r="L48" s="88"/>
    </row>
    <row r="49" spans="1:12" ht="12.75">
      <c r="A49" s="35"/>
      <c r="B49" s="35"/>
      <c r="C49" s="48"/>
      <c r="D49" s="14"/>
      <c r="E49" s="14"/>
      <c r="F49" s="77"/>
      <c r="G49" s="50"/>
      <c r="H49" s="15"/>
      <c r="I49" s="122"/>
      <c r="J49" s="121"/>
      <c r="K49" s="121"/>
      <c r="L49" s="88"/>
    </row>
    <row r="50" spans="1:12" ht="12.75">
      <c r="A50" s="35"/>
      <c r="B50" s="35"/>
      <c r="C50" s="48"/>
      <c r="D50" s="14"/>
      <c r="E50" s="14"/>
      <c r="F50" s="77"/>
      <c r="G50" s="50"/>
      <c r="H50" s="15"/>
      <c r="I50" s="122"/>
      <c r="J50" s="121"/>
      <c r="K50" s="121"/>
      <c r="L50" s="88"/>
    </row>
    <row r="51" spans="1:12" ht="12.75">
      <c r="A51" s="50"/>
      <c r="B51" s="35"/>
      <c r="C51" s="48"/>
      <c r="D51" s="14"/>
      <c r="E51" s="14"/>
      <c r="F51" s="77"/>
      <c r="G51" s="50"/>
      <c r="H51" s="15"/>
      <c r="I51" s="53"/>
      <c r="J51" s="18"/>
      <c r="K51" s="18"/>
      <c r="L51" s="54"/>
    </row>
    <row r="52" spans="1:12" ht="12.75">
      <c r="A52" s="50"/>
      <c r="B52" s="35"/>
      <c r="C52" s="48"/>
      <c r="D52" s="14"/>
      <c r="E52" s="14"/>
      <c r="F52" s="77"/>
      <c r="G52" s="50"/>
      <c r="H52" s="15"/>
      <c r="I52" s="53"/>
      <c r="J52" s="18"/>
      <c r="K52" s="18"/>
      <c r="L52" s="54"/>
    </row>
    <row r="53" spans="1:12" ht="12.75">
      <c r="A53" s="50"/>
      <c r="B53" s="35"/>
      <c r="C53" s="48"/>
      <c r="D53" s="14"/>
      <c r="E53" s="14"/>
      <c r="F53" s="77"/>
      <c r="G53" s="50"/>
      <c r="H53" s="15"/>
      <c r="I53" s="53"/>
      <c r="J53" s="18"/>
      <c r="K53" s="18"/>
      <c r="L53" s="54"/>
    </row>
    <row r="54" spans="1:12" ht="12.75">
      <c r="A54" s="50"/>
      <c r="B54" s="35"/>
      <c r="C54" s="48"/>
      <c r="D54" s="14"/>
      <c r="E54" s="14"/>
      <c r="F54" s="77"/>
      <c r="G54" s="50"/>
      <c r="H54" s="15"/>
      <c r="I54" s="53"/>
      <c r="J54" s="18"/>
      <c r="K54" s="18"/>
      <c r="L54" s="54"/>
    </row>
    <row r="55" spans="1:12" ht="12.75">
      <c r="A55" s="50"/>
      <c r="B55" s="35"/>
      <c r="C55" s="48"/>
      <c r="D55" s="14"/>
      <c r="E55" s="14"/>
      <c r="F55" s="77"/>
      <c r="G55" s="50"/>
      <c r="H55" s="15"/>
      <c r="I55" s="53"/>
      <c r="J55" s="18"/>
      <c r="K55" s="18"/>
      <c r="L55" s="54"/>
    </row>
    <row r="56" spans="1:12" ht="12.75">
      <c r="A56" s="50"/>
      <c r="B56" s="35"/>
      <c r="C56" s="48"/>
      <c r="D56" s="14"/>
      <c r="E56" s="14"/>
      <c r="F56" s="77"/>
      <c r="G56" s="50"/>
      <c r="H56" s="15"/>
      <c r="I56" s="53"/>
      <c r="J56" s="18"/>
      <c r="K56" s="18"/>
      <c r="L56" s="54"/>
    </row>
    <row r="57" spans="1:12" ht="12.75">
      <c r="A57" s="50"/>
      <c r="B57" s="35"/>
      <c r="C57" s="48"/>
      <c r="D57" s="14"/>
      <c r="E57" s="14"/>
      <c r="F57" s="77"/>
      <c r="G57" s="50"/>
      <c r="H57" s="15"/>
      <c r="I57" s="53"/>
      <c r="J57" s="18"/>
      <c r="K57" s="18"/>
      <c r="L57" s="54"/>
    </row>
    <row r="58" spans="1:12" ht="12.75">
      <c r="A58" s="50"/>
      <c r="B58" s="35"/>
      <c r="C58" s="48"/>
      <c r="D58" s="14"/>
      <c r="E58" s="14"/>
      <c r="F58" s="77"/>
      <c r="G58" s="50"/>
      <c r="H58" s="15"/>
      <c r="I58" s="53"/>
      <c r="J58" s="18"/>
      <c r="K58" s="18"/>
      <c r="L58" s="54"/>
    </row>
    <row r="59" spans="1:12" ht="12.75">
      <c r="A59" s="50"/>
      <c r="B59" s="35"/>
      <c r="C59" s="48"/>
      <c r="D59" s="14"/>
      <c r="E59" s="14"/>
      <c r="F59" s="77"/>
      <c r="G59" s="50"/>
      <c r="H59" s="15"/>
      <c r="I59" s="53"/>
      <c r="J59" s="18"/>
      <c r="K59" s="18"/>
      <c r="L59" s="54"/>
    </row>
    <row r="60" spans="1:12" ht="12.75">
      <c r="A60" s="50"/>
      <c r="B60" s="35"/>
      <c r="C60" s="48"/>
      <c r="D60" s="14"/>
      <c r="E60" s="14"/>
      <c r="F60" s="77"/>
      <c r="G60" s="50"/>
      <c r="H60" s="15"/>
      <c r="I60" s="53"/>
      <c r="J60" s="18"/>
      <c r="K60" s="18"/>
      <c r="L60" s="54"/>
    </row>
    <row r="61" spans="1:12" ht="12.75">
      <c r="A61" s="50"/>
      <c r="B61" s="35"/>
      <c r="C61" s="48"/>
      <c r="D61" s="5"/>
      <c r="E61" s="5"/>
      <c r="F61" s="77"/>
      <c r="G61" s="50"/>
      <c r="H61" s="51"/>
      <c r="I61" s="52"/>
      <c r="J61" s="52"/>
      <c r="K61" s="52"/>
      <c r="L61" s="52"/>
    </row>
    <row r="62" spans="1:12" ht="12.75">
      <c r="A62" s="50"/>
      <c r="B62" s="35"/>
      <c r="C62" s="48"/>
      <c r="D62" s="5"/>
      <c r="E62" s="5"/>
      <c r="F62" s="77"/>
      <c r="G62" s="50"/>
      <c r="H62" s="51"/>
      <c r="I62" s="52"/>
      <c r="J62" s="52"/>
      <c r="K62" s="52"/>
      <c r="L62" s="52"/>
    </row>
    <row r="63" spans="1:12" ht="12.75">
      <c r="A63" s="50"/>
      <c r="B63" s="35"/>
      <c r="C63" s="48"/>
      <c r="D63" s="5"/>
      <c r="E63" s="5"/>
      <c r="F63" s="77"/>
      <c r="G63" s="50"/>
      <c r="H63" s="5"/>
      <c r="I63" s="6"/>
      <c r="J63" s="5"/>
      <c r="K63" s="5"/>
      <c r="L63" s="6"/>
    </row>
    <row r="64" spans="1:12" ht="12.75">
      <c r="A64" s="50"/>
      <c r="B64" s="35"/>
      <c r="C64" s="48"/>
      <c r="D64" s="5"/>
      <c r="E64" s="5"/>
      <c r="F64" s="77"/>
      <c r="G64" s="50"/>
      <c r="H64" s="5"/>
      <c r="I64" s="6"/>
      <c r="J64" s="5"/>
      <c r="K64" s="5"/>
      <c r="L64" s="6"/>
    </row>
    <row r="65" spans="1:12" ht="12.75">
      <c r="A65" s="50"/>
      <c r="B65" s="35"/>
      <c r="C65" s="48"/>
      <c r="D65" s="69"/>
      <c r="E65" s="69"/>
      <c r="F65" s="77"/>
      <c r="G65" s="50"/>
      <c r="H65" s="69"/>
      <c r="I65" s="69"/>
      <c r="J65" s="69" t="s">
        <v>7</v>
      </c>
      <c r="K65" s="69" t="s">
        <v>7</v>
      </c>
      <c r="L65" s="69"/>
    </row>
    <row r="66" spans="1:12" ht="12.75">
      <c r="A66" s="50"/>
      <c r="B66" s="35"/>
      <c r="C66" s="48"/>
      <c r="D66" s="69"/>
      <c r="E66" s="69"/>
      <c r="F66" s="77"/>
      <c r="G66" s="50"/>
      <c r="H66" s="69" t="s">
        <v>7</v>
      </c>
      <c r="I66" s="69"/>
      <c r="J66" s="69" t="s">
        <v>7</v>
      </c>
      <c r="K66" s="69"/>
      <c r="L66" s="69"/>
    </row>
    <row r="67" spans="2:12" ht="12.75">
      <c r="B67" s="36"/>
      <c r="D67" s="2"/>
      <c r="E67" s="2"/>
      <c r="F67" s="72"/>
      <c r="H67" s="2"/>
      <c r="I67" s="2"/>
      <c r="J67" s="2"/>
      <c r="K67" s="2"/>
      <c r="L67" s="2"/>
    </row>
    <row r="68" spans="2:12" ht="12.75">
      <c r="B68" s="36"/>
      <c r="D68" s="81"/>
      <c r="E68" s="81"/>
      <c r="F68" s="72"/>
      <c r="H68" s="81"/>
      <c r="I68" s="81"/>
      <c r="J68" s="81"/>
      <c r="K68" s="81"/>
      <c r="L68" s="81"/>
    </row>
    <row r="69" spans="2:6" ht="12.75">
      <c r="B69" s="36"/>
      <c r="F69" s="72"/>
    </row>
    <row r="70" spans="2:6" ht="12.75">
      <c r="B70" s="36"/>
      <c r="F70" s="72"/>
    </row>
    <row r="71" spans="2:6" ht="12.75">
      <c r="B71" s="36"/>
      <c r="F71" s="72"/>
    </row>
    <row r="72" spans="2:6" ht="12.75">
      <c r="B72" s="36"/>
      <c r="F72" s="72"/>
    </row>
    <row r="73" spans="2:6" ht="12.75">
      <c r="B73" s="36"/>
      <c r="F73" s="72"/>
    </row>
    <row r="74" spans="2:6" ht="12.75">
      <c r="B74" s="36"/>
      <c r="F74" s="72"/>
    </row>
    <row r="75" spans="2:6" ht="12.75">
      <c r="B75" s="36"/>
      <c r="F75" s="72"/>
    </row>
    <row r="76" spans="2:6" ht="12.75">
      <c r="B76" s="36"/>
      <c r="F76" s="72"/>
    </row>
    <row r="77" spans="2:6" ht="12.75">
      <c r="B77" s="36"/>
      <c r="F77" s="72"/>
    </row>
    <row r="78" spans="2:6" ht="12.75">
      <c r="B78" s="36"/>
      <c r="F78" s="72"/>
    </row>
    <row r="79" spans="2:6" ht="12.75">
      <c r="B79" s="36"/>
      <c r="F79" s="72"/>
    </row>
    <row r="80" spans="2:6" ht="12.75">
      <c r="B80" s="36"/>
      <c r="F80" s="72"/>
    </row>
    <row r="81" spans="2:6" ht="12.75" customHeight="1">
      <c r="B81" s="36"/>
      <c r="F81" s="72"/>
    </row>
    <row r="82" spans="2:6" ht="12.75" customHeight="1">
      <c r="B82" s="36"/>
      <c r="F82" s="72"/>
    </row>
    <row r="83" spans="2:6" ht="12.75">
      <c r="B83" s="36"/>
      <c r="F83" s="72"/>
    </row>
    <row r="84" spans="2:6" ht="12.75">
      <c r="B84" s="36"/>
      <c r="F84" s="72"/>
    </row>
    <row r="85" spans="2:6" ht="12.75">
      <c r="B85" s="36"/>
      <c r="F85" s="72"/>
    </row>
    <row r="86" spans="2:6" ht="12.75">
      <c r="B86" s="36"/>
      <c r="F86" s="72"/>
    </row>
    <row r="87" spans="2:6" ht="12.75">
      <c r="B87" s="36"/>
      <c r="F87" s="72"/>
    </row>
    <row r="88" spans="2:6" ht="12.75">
      <c r="B88" s="36"/>
      <c r="F88" s="72"/>
    </row>
    <row r="89" spans="2:6" ht="12.75">
      <c r="B89" s="36"/>
      <c r="F89" s="72"/>
    </row>
    <row r="90" spans="2:6" ht="12.75">
      <c r="B90" s="36"/>
      <c r="F90" s="72"/>
    </row>
    <row r="91" spans="2:6" ht="12.75">
      <c r="B91" s="36"/>
      <c r="F91" s="72"/>
    </row>
    <row r="92" spans="2:6" ht="12.75">
      <c r="B92" s="36"/>
      <c r="F92" s="72"/>
    </row>
    <row r="93" spans="2:6" ht="12.75">
      <c r="B93" s="36"/>
      <c r="F93" s="72"/>
    </row>
    <row r="94" spans="2:6" ht="12.75">
      <c r="B94" s="36"/>
      <c r="F94" s="72"/>
    </row>
    <row r="95" spans="2:6" ht="12.75">
      <c r="B95" s="36"/>
      <c r="F95" s="72"/>
    </row>
    <row r="96" spans="2:6" ht="12.75">
      <c r="B96" s="36"/>
      <c r="F96" s="72"/>
    </row>
    <row r="97" spans="2:6" ht="12.75">
      <c r="B97" s="36"/>
      <c r="F97" s="72"/>
    </row>
    <row r="98" spans="2:6" ht="12.75">
      <c r="B98" s="36"/>
      <c r="F98" s="72"/>
    </row>
    <row r="99" spans="2:6" ht="12.75">
      <c r="B99" s="36"/>
      <c r="F99" s="72"/>
    </row>
    <row r="100" spans="2:6" ht="12.75">
      <c r="B100" s="36"/>
      <c r="F100" s="72"/>
    </row>
    <row r="101" ht="12.75">
      <c r="B101" s="36"/>
    </row>
    <row r="102" ht="12.75">
      <c r="B102" s="36"/>
    </row>
    <row r="103" ht="12.75">
      <c r="B103" s="36"/>
    </row>
    <row r="104" ht="12.75">
      <c r="B104" s="36"/>
    </row>
    <row r="105" ht="12.75">
      <c r="B105" s="36"/>
    </row>
    <row r="106" ht="12.75">
      <c r="C106" s="82"/>
    </row>
    <row r="107" ht="12.75">
      <c r="C107" s="82"/>
    </row>
    <row r="108" ht="12.75">
      <c r="C108" s="82"/>
    </row>
    <row r="109" ht="12.75">
      <c r="C109" s="82"/>
    </row>
    <row r="110" ht="12.75">
      <c r="C110" s="82"/>
    </row>
    <row r="111" ht="12.75">
      <c r="C111" s="82"/>
    </row>
    <row r="112" ht="12.75">
      <c r="C112" s="82"/>
    </row>
    <row r="113" spans="1:12" ht="12.75">
      <c r="A113" s="81"/>
      <c r="B113" s="81"/>
      <c r="C113" s="82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1:12" ht="12.75">
      <c r="A114" s="81"/>
      <c r="B114" s="81"/>
      <c r="C114" s="82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1:12" ht="12.75">
      <c r="A115" s="81"/>
      <c r="B115" s="81"/>
      <c r="C115" s="82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1:12" ht="12.75">
      <c r="A116" s="81"/>
      <c r="B116" s="81"/>
      <c r="C116" s="82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1:12" ht="12.75">
      <c r="A117" s="81"/>
      <c r="B117" s="81"/>
      <c r="C117" s="82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1:12" ht="12.75">
      <c r="A118" s="81"/>
      <c r="B118" s="81"/>
      <c r="C118" s="82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1:12" ht="12.75">
      <c r="A119" s="81"/>
      <c r="B119" s="81"/>
      <c r="C119" s="82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1:12" ht="12.75">
      <c r="A120" s="81"/>
      <c r="B120" s="81"/>
      <c r="C120" s="82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1:12" ht="12.75">
      <c r="A121" s="81"/>
      <c r="B121" s="81"/>
      <c r="C121" s="82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1:12" ht="12.75">
      <c r="A122" s="81"/>
      <c r="B122" s="81"/>
      <c r="C122" s="82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1:12" ht="12.75">
      <c r="A123" s="81"/>
      <c r="B123" s="81"/>
      <c r="C123" s="82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1:12" ht="12.75">
      <c r="A124" s="81"/>
      <c r="B124" s="81"/>
      <c r="C124" s="82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1:12" ht="12.75">
      <c r="A125" s="81"/>
      <c r="B125" s="81"/>
      <c r="C125" s="82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1:12" ht="12.75">
      <c r="A126" s="81"/>
      <c r="B126" s="81"/>
      <c r="C126" s="82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1:12" ht="12.75">
      <c r="A127" s="81"/>
      <c r="B127" s="81"/>
      <c r="C127" s="82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1:12" ht="12.75">
      <c r="A128" s="81"/>
      <c r="B128" s="81"/>
      <c r="C128" s="82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1:12" ht="12.75">
      <c r="A129" s="81"/>
      <c r="B129" s="81"/>
      <c r="C129" s="82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1:12" ht="12.75">
      <c r="A130" s="81"/>
      <c r="B130" s="81"/>
      <c r="C130" s="82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1:12" ht="12.75">
      <c r="A131" s="81"/>
      <c r="B131" s="81"/>
      <c r="C131" s="82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1:12" ht="12.75">
      <c r="A132" s="81"/>
      <c r="B132" s="81"/>
      <c r="C132" s="82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1:12" ht="12.75">
      <c r="A133" s="81"/>
      <c r="B133" s="81"/>
      <c r="C133" s="82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1:12" ht="12.75">
      <c r="A134" s="81"/>
      <c r="B134" s="81"/>
      <c r="C134" s="82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1:12" ht="12.75">
      <c r="A135" s="81"/>
      <c r="B135" s="81"/>
      <c r="C135" s="82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ht="12.75">
      <c r="A136" s="81"/>
      <c r="B136" s="81"/>
      <c r="C136" s="82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ht="12.75">
      <c r="A137" s="81"/>
      <c r="B137" s="81"/>
      <c r="C137" s="82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1:12" ht="12.75">
      <c r="A138" s="81"/>
      <c r="B138" s="81"/>
      <c r="C138" s="82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1:12" ht="12.75">
      <c r="A139" s="81"/>
      <c r="B139" s="81"/>
      <c r="C139" s="82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1:12" ht="12.75">
      <c r="A140" s="81"/>
      <c r="B140" s="81"/>
      <c r="C140" s="82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1:12" ht="12.75">
      <c r="A141" s="81"/>
      <c r="B141" s="81"/>
      <c r="C141" s="82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ht="12.75">
      <c r="A142" s="81"/>
      <c r="B142" s="81"/>
      <c r="C142" s="82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ht="12.75">
      <c r="A143" s="81"/>
      <c r="B143" s="81"/>
      <c r="C143" s="82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1:12" ht="12.75">
      <c r="A144" s="81"/>
      <c r="B144" s="81"/>
      <c r="C144" s="82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1:12" ht="12.75">
      <c r="A145" s="81"/>
      <c r="B145" s="81"/>
      <c r="C145" s="82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1:12" ht="12.75">
      <c r="A146" s="81"/>
      <c r="B146" s="81"/>
      <c r="C146" s="82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ht="12.75">
      <c r="A147" s="81"/>
      <c r="B147" s="81"/>
      <c r="C147" s="82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ht="12.75">
      <c r="A148" s="81"/>
      <c r="B148" s="81"/>
      <c r="C148" s="82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2.75">
      <c r="A149" s="81"/>
      <c r="B149" s="81"/>
      <c r="C149" s="82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1:12" ht="12.75">
      <c r="A150" s="81"/>
      <c r="B150" s="81"/>
      <c r="C150" s="82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ht="12.75">
      <c r="A151" s="81"/>
      <c r="B151" s="81"/>
      <c r="C151" s="82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1:12" ht="12.75">
      <c r="A152" s="81"/>
      <c r="B152" s="81"/>
      <c r="C152" s="82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1:12" ht="12.75">
      <c r="A153" s="81"/>
      <c r="B153" s="81"/>
      <c r="C153" s="82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1:12" ht="12.75">
      <c r="A154" s="81"/>
      <c r="B154" s="81"/>
      <c r="C154" s="82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1:12" ht="12.75">
      <c r="A155" s="81"/>
      <c r="B155" s="81"/>
      <c r="C155" s="82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1:12" ht="12.75">
      <c r="A156" s="81"/>
      <c r="B156" s="81"/>
      <c r="C156" s="82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1:12" ht="12.75">
      <c r="A157" s="81"/>
      <c r="B157" s="81"/>
      <c r="C157" s="82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1:12" ht="12.75">
      <c r="A158" s="81"/>
      <c r="B158" s="81"/>
      <c r="C158" s="82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1:12" ht="12.75">
      <c r="A159" s="81"/>
      <c r="B159" s="81"/>
      <c r="C159" s="82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1:12" ht="12.75">
      <c r="A160" s="81"/>
      <c r="B160" s="81"/>
      <c r="C160" s="82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1:12" ht="12.75">
      <c r="A161" s="81"/>
      <c r="B161" s="81"/>
      <c r="C161" s="82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1:12" ht="12.75">
      <c r="A162" s="81"/>
      <c r="B162" s="81"/>
      <c r="C162" s="82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1:12" ht="12.75">
      <c r="A163" s="81"/>
      <c r="B163" s="81"/>
      <c r="C163" s="82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1:12" ht="12.75">
      <c r="A164" s="81"/>
      <c r="B164" s="81"/>
      <c r="C164" s="82"/>
      <c r="D164" s="81"/>
      <c r="E164" s="81"/>
      <c r="F164" s="81"/>
      <c r="G164" s="81"/>
      <c r="H164" s="81"/>
      <c r="I164" s="81"/>
      <c r="J164" s="81"/>
      <c r="K164" s="81"/>
      <c r="L164" s="81"/>
    </row>
    <row r="165" spans="1:12" ht="12.75">
      <c r="A165" s="81"/>
      <c r="B165" s="81"/>
      <c r="C165" s="82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1:12" ht="12.75">
      <c r="A166" s="81"/>
      <c r="B166" s="81"/>
      <c r="C166" s="82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1:12" ht="12.75">
      <c r="A167" s="81"/>
      <c r="B167" s="81"/>
      <c r="C167" s="82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1:12" ht="12.75">
      <c r="A168" s="81"/>
      <c r="B168" s="81"/>
      <c r="C168" s="82"/>
      <c r="D168" s="81"/>
      <c r="E168" s="81"/>
      <c r="F168" s="81"/>
      <c r="G168" s="81"/>
      <c r="H168" s="81"/>
      <c r="I168" s="81"/>
      <c r="J168" s="81"/>
      <c r="K168" s="81"/>
      <c r="L168" s="81"/>
    </row>
    <row r="169" spans="1:12" ht="12.75">
      <c r="A169" s="81"/>
      <c r="B169" s="81"/>
      <c r="C169" s="82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1:12" ht="12.75">
      <c r="A170" s="81"/>
      <c r="B170" s="81"/>
      <c r="C170" s="82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1:12" ht="12.75">
      <c r="A171" s="81"/>
      <c r="B171" s="81"/>
      <c r="C171" s="82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1:12" ht="12.75">
      <c r="A172" s="1"/>
      <c r="B172" s="1"/>
      <c r="C172" s="46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46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46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46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46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46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46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46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46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46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46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46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46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46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46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46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46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46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46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46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46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46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46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46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46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46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46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46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46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46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46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46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46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46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46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46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46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46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46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46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4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46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46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46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46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46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46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</row>
  </sheetData>
  <mergeCells count="7">
    <mergeCell ref="K1:L1"/>
    <mergeCell ref="D11:D15"/>
    <mergeCell ref="E11:E15"/>
    <mergeCell ref="A11:A15"/>
    <mergeCell ref="B11:B15"/>
    <mergeCell ref="C11:C15"/>
    <mergeCell ref="F11:G12"/>
  </mergeCells>
  <printOptions/>
  <pageMargins left="1.1811023622047245" right="0.3937007874015748" top="0.984251968503937" bottom="1" header="0" footer="0"/>
  <pageSetup horizontalDpi="360" verticalDpi="36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S268"/>
  <sheetViews>
    <sheetView zoomScaleSheetLayoutView="72" workbookViewId="0" topLeftCell="D28">
      <selection activeCell="I45" sqref="I45"/>
    </sheetView>
  </sheetViews>
  <sheetFormatPr defaultColWidth="11.421875" defaultRowHeight="12.75"/>
  <cols>
    <col min="1" max="1" width="5.57421875" style="0" customWidth="1"/>
    <col min="2" max="2" width="6.28125" style="0" customWidth="1"/>
    <col min="3" max="3" width="40.7109375" style="37" customWidth="1"/>
    <col min="4" max="5" width="2.7109375" style="0" customWidth="1"/>
    <col min="6" max="6" width="7.8515625" style="0" customWidth="1"/>
    <col min="7" max="7" width="12.421875" style="0" customWidth="1"/>
    <col min="8" max="8" width="12.57421875" style="0" customWidth="1"/>
    <col min="9" max="10" width="13.7109375" style="0" customWidth="1"/>
    <col min="11" max="11" width="12.7109375" style="0" customWidth="1"/>
    <col min="12" max="12" width="12.5742187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1:12" ht="12.75">
      <c r="A2" s="25"/>
      <c r="B2" s="25"/>
      <c r="C2" s="38"/>
      <c r="D2" s="25"/>
      <c r="E2" s="25"/>
      <c r="F2" s="25"/>
      <c r="G2" s="25"/>
      <c r="H2" s="25"/>
      <c r="I2" s="25"/>
      <c r="J2" s="25"/>
      <c r="K2" s="25"/>
      <c r="L2" s="25" t="s">
        <v>7</v>
      </c>
    </row>
    <row r="4" spans="1:10" ht="18">
      <c r="A4" s="27"/>
      <c r="B4" s="27"/>
      <c r="C4" s="39"/>
      <c r="D4" s="27"/>
      <c r="E4" s="27"/>
      <c r="F4" s="28" t="s">
        <v>7</v>
      </c>
      <c r="G4" s="493" t="s">
        <v>296</v>
      </c>
      <c r="H4" s="494"/>
      <c r="I4" s="494"/>
      <c r="J4" s="27"/>
    </row>
    <row r="5" spans="1:9" ht="16.5">
      <c r="A5" s="23"/>
      <c r="F5" s="25"/>
      <c r="G5" s="25"/>
      <c r="H5" s="25"/>
      <c r="I5" s="25"/>
    </row>
    <row r="7" spans="1:12" ht="12.75">
      <c r="A7" s="19" t="s">
        <v>235</v>
      </c>
      <c r="B7" s="17"/>
      <c r="C7" s="146"/>
      <c r="D7" s="17"/>
      <c r="E7" s="17"/>
      <c r="F7" s="17"/>
      <c r="G7" s="17"/>
      <c r="H7" s="17"/>
      <c r="I7" s="17"/>
      <c r="J7" s="8"/>
      <c r="K7" s="8"/>
      <c r="L7" s="17"/>
    </row>
    <row r="8" spans="1:12" ht="12.75">
      <c r="A8" s="19"/>
      <c r="B8" s="17"/>
      <c r="C8" s="40" t="s">
        <v>7</v>
      </c>
      <c r="D8" s="24"/>
      <c r="E8" s="24"/>
      <c r="F8" s="17"/>
      <c r="G8" s="17"/>
      <c r="H8" s="17"/>
      <c r="I8" s="17"/>
      <c r="J8" s="8"/>
      <c r="K8" s="8"/>
      <c r="L8" s="17"/>
    </row>
    <row r="9" spans="1:12" ht="12.75">
      <c r="A9" s="20" t="s">
        <v>0</v>
      </c>
      <c r="B9" s="22"/>
      <c r="C9" s="41"/>
      <c r="D9" s="12"/>
      <c r="E9" s="12"/>
      <c r="F9" s="12"/>
      <c r="G9" s="12"/>
      <c r="H9" s="12"/>
      <c r="I9" s="20"/>
      <c r="J9" s="20"/>
      <c r="K9" s="20"/>
      <c r="L9" s="20"/>
    </row>
    <row r="10" spans="1:12" ht="13.5" thickBot="1">
      <c r="A10" s="14"/>
      <c r="B10" s="21"/>
      <c r="C10" s="42"/>
      <c r="D10" s="14"/>
      <c r="E10" s="14"/>
      <c r="F10" s="14"/>
      <c r="G10" s="14"/>
      <c r="H10" s="14"/>
      <c r="I10" s="14"/>
      <c r="J10" s="9"/>
      <c r="K10" s="9"/>
      <c r="L10" s="11"/>
    </row>
    <row r="11" spans="1:12" ht="12.75">
      <c r="A11" s="480" t="s">
        <v>30</v>
      </c>
      <c r="B11" s="483" t="s">
        <v>1</v>
      </c>
      <c r="C11" s="486" t="s">
        <v>2</v>
      </c>
      <c r="D11" s="474" t="s">
        <v>24</v>
      </c>
      <c r="E11" s="477" t="s">
        <v>25</v>
      </c>
      <c r="F11" s="489" t="s">
        <v>28</v>
      </c>
      <c r="G11" s="490"/>
      <c r="H11" s="57" t="s">
        <v>16</v>
      </c>
      <c r="I11" s="58"/>
      <c r="J11" s="59" t="s">
        <v>3</v>
      </c>
      <c r="K11" s="462" t="s">
        <v>12</v>
      </c>
      <c r="L11" s="57" t="s">
        <v>14</v>
      </c>
    </row>
    <row r="12" spans="1:12" ht="13.5" thickBot="1">
      <c r="A12" s="481"/>
      <c r="B12" s="484"/>
      <c r="C12" s="487"/>
      <c r="D12" s="475"/>
      <c r="E12" s="478"/>
      <c r="F12" s="491"/>
      <c r="G12" s="492"/>
      <c r="H12" s="29" t="s">
        <v>17</v>
      </c>
      <c r="I12" s="61" t="s">
        <v>19</v>
      </c>
      <c r="J12" s="30">
        <v>2003</v>
      </c>
      <c r="K12" s="461" t="s">
        <v>13</v>
      </c>
      <c r="L12" s="62" t="s">
        <v>15</v>
      </c>
    </row>
    <row r="13" spans="1:12" ht="12.75">
      <c r="A13" s="481"/>
      <c r="B13" s="484"/>
      <c r="C13" s="487"/>
      <c r="D13" s="475"/>
      <c r="E13" s="478"/>
      <c r="F13" s="57" t="s">
        <v>26</v>
      </c>
      <c r="G13" s="63"/>
      <c r="H13" s="29" t="s">
        <v>10</v>
      </c>
      <c r="I13" s="61" t="s">
        <v>20</v>
      </c>
      <c r="J13" s="30" t="s">
        <v>5</v>
      </c>
      <c r="K13" s="57" t="s">
        <v>5</v>
      </c>
      <c r="L13" s="29" t="s">
        <v>22</v>
      </c>
    </row>
    <row r="14" spans="1:12" ht="12.75">
      <c r="A14" s="481"/>
      <c r="B14" s="484"/>
      <c r="C14" s="487"/>
      <c r="D14" s="475"/>
      <c r="E14" s="478"/>
      <c r="F14" s="30" t="s">
        <v>27</v>
      </c>
      <c r="G14" s="30" t="s">
        <v>8</v>
      </c>
      <c r="H14" s="29" t="s">
        <v>18</v>
      </c>
      <c r="I14" s="61" t="s">
        <v>21</v>
      </c>
      <c r="J14" s="30" t="s">
        <v>6</v>
      </c>
      <c r="K14" s="29" t="s">
        <v>9</v>
      </c>
      <c r="L14" s="64" t="s">
        <v>23</v>
      </c>
    </row>
    <row r="15" spans="1:12" ht="13.5" thickBot="1">
      <c r="A15" s="482"/>
      <c r="B15" s="485"/>
      <c r="C15" s="488"/>
      <c r="D15" s="476"/>
      <c r="E15" s="479"/>
      <c r="F15" s="65"/>
      <c r="G15" s="65"/>
      <c r="H15" s="66" t="s">
        <v>11</v>
      </c>
      <c r="I15" s="67"/>
      <c r="J15" s="66" t="s">
        <v>4</v>
      </c>
      <c r="K15" s="66">
        <v>2002</v>
      </c>
      <c r="L15" s="66">
        <v>2004</v>
      </c>
    </row>
    <row r="16" spans="1:12" ht="12" customHeight="1" thickBot="1">
      <c r="A16" s="7"/>
      <c r="B16" s="31"/>
      <c r="C16" s="158"/>
      <c r="D16" s="108" t="s">
        <v>7</v>
      </c>
      <c r="E16" s="7"/>
      <c r="F16" s="7"/>
      <c r="G16" s="7"/>
      <c r="H16" s="7"/>
      <c r="I16" s="13"/>
      <c r="J16" s="4"/>
      <c r="K16" s="13"/>
      <c r="L16" s="3"/>
    </row>
    <row r="17" spans="1:12" ht="12" customHeight="1">
      <c r="A17" s="169"/>
      <c r="B17" s="165"/>
      <c r="C17" s="217"/>
      <c r="D17" s="166"/>
      <c r="E17" s="169"/>
      <c r="F17" s="167"/>
      <c r="G17" s="169"/>
      <c r="H17" s="167"/>
      <c r="I17" s="190"/>
      <c r="J17" s="168"/>
      <c r="K17" s="190"/>
      <c r="L17" s="204"/>
    </row>
    <row r="18" spans="1:19" ht="12.75">
      <c r="A18" s="188">
        <v>51</v>
      </c>
      <c r="B18" s="152"/>
      <c r="C18" s="176" t="s">
        <v>34</v>
      </c>
      <c r="D18" s="128"/>
      <c r="E18" s="180"/>
      <c r="F18" s="155"/>
      <c r="G18" s="188"/>
      <c r="H18" s="113"/>
      <c r="I18" s="227">
        <f>+SUM(I19:I20)</f>
        <v>12000</v>
      </c>
      <c r="J18" s="118">
        <f>+SUM(J19:J20)</f>
        <v>12000</v>
      </c>
      <c r="K18" s="227"/>
      <c r="L18" s="387"/>
      <c r="M18" s="70"/>
      <c r="N18" s="16"/>
      <c r="O18" s="16"/>
      <c r="P18" s="16"/>
      <c r="Q18" s="16"/>
      <c r="R18" s="16"/>
      <c r="S18" s="16"/>
    </row>
    <row r="19" spans="1:12" ht="33.75" customHeight="1">
      <c r="A19" s="61"/>
      <c r="B19" s="416">
        <v>4229</v>
      </c>
      <c r="C19" s="177" t="s">
        <v>88</v>
      </c>
      <c r="D19" s="104"/>
      <c r="E19" s="182"/>
      <c r="F19" s="151">
        <v>998</v>
      </c>
      <c r="G19" s="61" t="s">
        <v>81</v>
      </c>
      <c r="H19" s="51">
        <v>2003</v>
      </c>
      <c r="I19" s="226">
        <f>SUM(J19:L19)</f>
        <v>10000</v>
      </c>
      <c r="J19" s="147">
        <v>10000</v>
      </c>
      <c r="K19" s="199"/>
      <c r="L19" s="193"/>
    </row>
    <row r="20" spans="1:12" ht="22.5">
      <c r="A20" s="61"/>
      <c r="B20" s="110">
        <v>4230</v>
      </c>
      <c r="C20" s="177" t="s">
        <v>35</v>
      </c>
      <c r="D20" s="104"/>
      <c r="E20" s="182"/>
      <c r="F20" s="151">
        <v>998</v>
      </c>
      <c r="G20" s="61" t="s">
        <v>81</v>
      </c>
      <c r="H20" s="51">
        <v>2003</v>
      </c>
      <c r="I20" s="226">
        <f>SUM(J20:L20)</f>
        <v>2000</v>
      </c>
      <c r="J20" s="147">
        <v>2000</v>
      </c>
      <c r="K20" s="199"/>
      <c r="L20" s="206"/>
    </row>
    <row r="21" spans="1:12" ht="12.75">
      <c r="A21" s="61"/>
      <c r="B21" s="110"/>
      <c r="C21" s="177"/>
      <c r="D21" s="104"/>
      <c r="E21" s="182"/>
      <c r="F21" s="151"/>
      <c r="G21" s="61"/>
      <c r="H21" s="51"/>
      <c r="I21" s="226"/>
      <c r="J21" s="147"/>
      <c r="K21" s="199"/>
      <c r="L21" s="206"/>
    </row>
    <row r="22" spans="1:12" ht="12.75">
      <c r="A22" s="61"/>
      <c r="B22" s="149"/>
      <c r="C22" s="177"/>
      <c r="D22" s="12"/>
      <c r="E22" s="183"/>
      <c r="F22" s="151"/>
      <c r="G22" s="61"/>
      <c r="H22" s="51"/>
      <c r="I22" s="226"/>
      <c r="J22" s="147"/>
      <c r="K22" s="199"/>
      <c r="L22" s="205"/>
    </row>
    <row r="23" spans="1:12" ht="12.75">
      <c r="A23" s="188">
        <v>52</v>
      </c>
      <c r="B23" s="153"/>
      <c r="C23" s="176" t="s">
        <v>36</v>
      </c>
      <c r="D23" s="115"/>
      <c r="E23" s="184"/>
      <c r="F23" s="155"/>
      <c r="G23" s="188"/>
      <c r="H23" s="113"/>
      <c r="I23" s="227">
        <f>+SUM(I25:I29)</f>
        <v>102796</v>
      </c>
      <c r="J23" s="118">
        <f>+SUM(J25:J29)</f>
        <v>21124</v>
      </c>
      <c r="K23" s="198"/>
      <c r="L23" s="227">
        <f>+SUM(L25:L29)</f>
        <v>81672</v>
      </c>
    </row>
    <row r="24" spans="1:12" ht="12.75">
      <c r="A24" s="188"/>
      <c r="B24" s="153"/>
      <c r="C24" s="176"/>
      <c r="D24" s="115"/>
      <c r="E24" s="184"/>
      <c r="F24" s="155"/>
      <c r="G24" s="188"/>
      <c r="H24" s="113"/>
      <c r="I24" s="227"/>
      <c r="J24" s="118"/>
      <c r="K24" s="198"/>
      <c r="L24" s="227"/>
    </row>
    <row r="25" spans="1:12" ht="12.75">
      <c r="A25" s="61"/>
      <c r="B25" s="149">
        <v>4231</v>
      </c>
      <c r="C25" s="177" t="s">
        <v>37</v>
      </c>
      <c r="D25" s="148"/>
      <c r="E25" s="181"/>
      <c r="F25" s="151">
        <v>998</v>
      </c>
      <c r="G25" s="61" t="s">
        <v>81</v>
      </c>
      <c r="H25" s="51">
        <v>2003</v>
      </c>
      <c r="I25" s="226">
        <f>SUM(J25:L25)</f>
        <v>8976</v>
      </c>
      <c r="J25" s="147">
        <v>8976</v>
      </c>
      <c r="K25" s="201"/>
      <c r="L25" s="193"/>
    </row>
    <row r="26" spans="1:12" ht="22.5">
      <c r="A26" s="61"/>
      <c r="B26" s="149">
        <v>4232</v>
      </c>
      <c r="C26" s="177" t="s">
        <v>87</v>
      </c>
      <c r="D26" s="104"/>
      <c r="E26" s="182"/>
      <c r="F26" s="151">
        <v>998</v>
      </c>
      <c r="G26" s="61" t="s">
        <v>81</v>
      </c>
      <c r="H26" s="51" t="s">
        <v>300</v>
      </c>
      <c r="I26" s="226">
        <f>SUM(J26:L26)</f>
        <v>13820</v>
      </c>
      <c r="J26" s="147">
        <v>3820</v>
      </c>
      <c r="K26" s="199"/>
      <c r="L26" s="206">
        <v>10000</v>
      </c>
    </row>
    <row r="27" spans="1:12" ht="12.75">
      <c r="A27" s="61"/>
      <c r="B27" s="149"/>
      <c r="C27" s="177"/>
      <c r="D27" s="104"/>
      <c r="E27" s="182"/>
      <c r="F27" s="151"/>
      <c r="G27" s="61"/>
      <c r="H27" s="51"/>
      <c r="I27" s="226"/>
      <c r="J27" s="147"/>
      <c r="K27" s="199"/>
      <c r="L27" s="206"/>
    </row>
    <row r="28" spans="1:12" ht="12.75">
      <c r="A28" s="61"/>
      <c r="B28" s="149">
        <v>5962</v>
      </c>
      <c r="C28" s="177" t="s">
        <v>197</v>
      </c>
      <c r="D28" s="104"/>
      <c r="E28" s="182"/>
      <c r="F28" s="151">
        <v>998</v>
      </c>
      <c r="G28" s="61" t="s">
        <v>81</v>
      </c>
      <c r="H28" s="51" t="s">
        <v>300</v>
      </c>
      <c r="I28" s="226">
        <f>SUM(J28:L28)</f>
        <v>50000</v>
      </c>
      <c r="J28" s="147">
        <v>5328</v>
      </c>
      <c r="K28" s="199"/>
      <c r="L28" s="206">
        <v>44672</v>
      </c>
    </row>
    <row r="29" spans="1:12" ht="12.75">
      <c r="A29" s="61"/>
      <c r="B29" s="149">
        <v>5963</v>
      </c>
      <c r="C29" s="177" t="s">
        <v>198</v>
      </c>
      <c r="D29" s="104"/>
      <c r="E29" s="182"/>
      <c r="F29" s="151">
        <v>998</v>
      </c>
      <c r="G29" s="61" t="s">
        <v>81</v>
      </c>
      <c r="H29" s="51" t="s">
        <v>300</v>
      </c>
      <c r="I29" s="226">
        <f>SUM(J29:L29)</f>
        <v>30000</v>
      </c>
      <c r="J29" s="147">
        <v>3000</v>
      </c>
      <c r="K29" s="199"/>
      <c r="L29" s="206">
        <v>27000</v>
      </c>
    </row>
    <row r="30" spans="1:12" ht="12.75">
      <c r="A30" s="61"/>
      <c r="B30" s="149"/>
      <c r="C30" s="177"/>
      <c r="D30" s="104"/>
      <c r="E30" s="182"/>
      <c r="F30" s="151"/>
      <c r="G30" s="61"/>
      <c r="H30" s="51"/>
      <c r="I30" s="226"/>
      <c r="J30" s="147"/>
      <c r="K30" s="199"/>
      <c r="L30" s="206"/>
    </row>
    <row r="31" spans="1:12" ht="12.75">
      <c r="A31" s="61"/>
      <c r="B31" s="149"/>
      <c r="C31" s="327"/>
      <c r="D31" s="104"/>
      <c r="E31" s="182"/>
      <c r="F31" s="151"/>
      <c r="G31" s="61"/>
      <c r="H31" s="51"/>
      <c r="I31" s="226"/>
      <c r="J31" s="147"/>
      <c r="K31" s="199"/>
      <c r="L31" s="193"/>
    </row>
    <row r="32" spans="1:12" ht="22.5">
      <c r="A32" s="215">
        <v>96</v>
      </c>
      <c r="B32" s="153">
        <v>393</v>
      </c>
      <c r="C32" s="176" t="s">
        <v>38</v>
      </c>
      <c r="D32" s="12"/>
      <c r="E32" s="183"/>
      <c r="F32" s="155">
        <v>998</v>
      </c>
      <c r="G32" s="188" t="s">
        <v>81</v>
      </c>
      <c r="H32" s="113">
        <v>2003</v>
      </c>
      <c r="I32" s="227">
        <f>SUM(J32:L32)</f>
        <v>10000</v>
      </c>
      <c r="J32" s="118">
        <v>10000</v>
      </c>
      <c r="K32" s="200"/>
      <c r="L32" s="205"/>
    </row>
    <row r="33" spans="1:12" ht="12.75">
      <c r="A33" s="188"/>
      <c r="B33" s="153"/>
      <c r="C33" s="176"/>
      <c r="D33" s="12"/>
      <c r="E33" s="183"/>
      <c r="F33" s="155"/>
      <c r="G33" s="188"/>
      <c r="H33" s="113"/>
      <c r="I33" s="227"/>
      <c r="J33" s="118"/>
      <c r="K33" s="200"/>
      <c r="L33" s="205"/>
    </row>
    <row r="34" spans="1:12" ht="12.75">
      <c r="A34" s="188"/>
      <c r="B34" s="153"/>
      <c r="C34" s="176"/>
      <c r="D34" s="12"/>
      <c r="E34" s="183"/>
      <c r="F34" s="155"/>
      <c r="G34" s="188"/>
      <c r="H34" s="113"/>
      <c r="I34" s="227"/>
      <c r="J34" s="118"/>
      <c r="K34" s="200"/>
      <c r="L34" s="205"/>
    </row>
    <row r="35" spans="1:12" ht="12.75">
      <c r="A35" s="188"/>
      <c r="B35" s="153"/>
      <c r="C35" s="176"/>
      <c r="D35" s="12"/>
      <c r="E35" s="183"/>
      <c r="F35" s="155"/>
      <c r="G35" s="188"/>
      <c r="H35" s="113"/>
      <c r="I35" s="227"/>
      <c r="J35" s="118"/>
      <c r="K35" s="200"/>
      <c r="L35" s="205"/>
    </row>
    <row r="36" spans="1:12" ht="12.75">
      <c r="A36" s="188"/>
      <c r="B36" s="153"/>
      <c r="C36" s="176"/>
      <c r="D36" s="12"/>
      <c r="E36" s="183"/>
      <c r="F36" s="155"/>
      <c r="G36" s="188"/>
      <c r="H36" s="113"/>
      <c r="I36" s="227"/>
      <c r="J36" s="388"/>
      <c r="K36" s="200"/>
      <c r="L36" s="205"/>
    </row>
    <row r="37" spans="1:12" ht="12.75">
      <c r="A37" s="188"/>
      <c r="B37" s="153"/>
      <c r="C37" s="176"/>
      <c r="D37" s="12"/>
      <c r="E37" s="183"/>
      <c r="F37" s="155"/>
      <c r="G37" s="188"/>
      <c r="H37" s="113"/>
      <c r="I37" s="227"/>
      <c r="J37" s="118"/>
      <c r="K37" s="200"/>
      <c r="L37" s="205"/>
    </row>
    <row r="38" spans="1:12" ht="12.75">
      <c r="A38" s="188"/>
      <c r="B38" s="153"/>
      <c r="C38" s="176"/>
      <c r="D38" s="12"/>
      <c r="E38" s="183"/>
      <c r="F38" s="155"/>
      <c r="G38" s="188"/>
      <c r="H38" s="113"/>
      <c r="I38" s="227"/>
      <c r="J38" s="118"/>
      <c r="K38" s="200"/>
      <c r="L38" s="205"/>
    </row>
    <row r="39" spans="1:12" ht="12.75">
      <c r="A39" s="188"/>
      <c r="B39" s="153"/>
      <c r="C39" s="176"/>
      <c r="D39" s="12"/>
      <c r="E39" s="183"/>
      <c r="F39" s="155"/>
      <c r="G39" s="188"/>
      <c r="H39" s="113"/>
      <c r="I39" s="227"/>
      <c r="J39" s="118"/>
      <c r="K39" s="200"/>
      <c r="L39" s="205"/>
    </row>
    <row r="40" spans="1:12" ht="12.75">
      <c r="A40" s="188"/>
      <c r="B40" s="153"/>
      <c r="C40" s="176"/>
      <c r="D40" s="12"/>
      <c r="E40" s="183"/>
      <c r="F40" s="155"/>
      <c r="G40" s="188"/>
      <c r="H40" s="113"/>
      <c r="I40" s="227"/>
      <c r="J40" s="118"/>
      <c r="K40" s="200"/>
      <c r="L40" s="205"/>
    </row>
    <row r="41" spans="1:12" ht="12.75">
      <c r="A41" s="188"/>
      <c r="B41" s="153"/>
      <c r="C41" s="176"/>
      <c r="D41" s="12"/>
      <c r="E41" s="183"/>
      <c r="F41" s="155"/>
      <c r="G41" s="188"/>
      <c r="H41" s="113"/>
      <c r="I41" s="227"/>
      <c r="J41" s="118"/>
      <c r="K41" s="200"/>
      <c r="L41" s="205"/>
    </row>
    <row r="42" spans="1:12" ht="12.75">
      <c r="A42" s="188"/>
      <c r="B42" s="153"/>
      <c r="C42" s="176"/>
      <c r="D42" s="12"/>
      <c r="E42" s="183"/>
      <c r="F42" s="155"/>
      <c r="G42" s="188"/>
      <c r="H42" s="113"/>
      <c r="I42" s="227"/>
      <c r="J42" s="118"/>
      <c r="K42" s="200"/>
      <c r="L42" s="205"/>
    </row>
    <row r="43" spans="1:12" ht="13.5" thickBot="1">
      <c r="A43" s="61"/>
      <c r="B43" s="149"/>
      <c r="C43" s="177"/>
      <c r="D43" s="14"/>
      <c r="E43" s="185"/>
      <c r="F43" s="151"/>
      <c r="G43" s="61"/>
      <c r="H43" s="51"/>
      <c r="I43" s="226"/>
      <c r="J43" s="147"/>
      <c r="K43" s="199"/>
      <c r="L43" s="193"/>
    </row>
    <row r="44" spans="1:12" ht="13.5" thickBot="1">
      <c r="A44" s="342"/>
      <c r="B44" s="389"/>
      <c r="C44" s="390" t="s">
        <v>20</v>
      </c>
      <c r="D44" s="340"/>
      <c r="E44" s="343"/>
      <c r="F44" s="331"/>
      <c r="G44" s="342"/>
      <c r="H44" s="341"/>
      <c r="I44" s="384">
        <f>+I18+I23+I32</f>
        <v>124796</v>
      </c>
      <c r="J44" s="385">
        <f>+J18+J23+J32</f>
        <v>43124</v>
      </c>
      <c r="K44" s="386"/>
      <c r="L44" s="384">
        <f>+L18+L23+L32</f>
        <v>81672</v>
      </c>
    </row>
    <row r="45" spans="1:12" ht="12.75">
      <c r="A45" s="71"/>
      <c r="B45" s="107"/>
      <c r="C45" s="68"/>
      <c r="D45" s="100"/>
      <c r="E45" s="100"/>
      <c r="F45" s="98"/>
      <c r="G45" s="71"/>
      <c r="H45" s="99"/>
      <c r="J45" s="120"/>
      <c r="K45" s="18"/>
      <c r="L45" s="6"/>
    </row>
    <row r="46" spans="1:12" ht="12.75">
      <c r="A46" s="71"/>
      <c r="B46" s="107"/>
      <c r="C46" s="68"/>
      <c r="D46" s="100"/>
      <c r="E46" s="100"/>
      <c r="F46" s="98"/>
      <c r="G46" s="71"/>
      <c r="H46" s="99"/>
      <c r="I46" s="6"/>
      <c r="J46" s="102"/>
      <c r="K46" s="18"/>
      <c r="L46" s="6"/>
    </row>
    <row r="47" spans="1:12" ht="12.75">
      <c r="A47" s="71"/>
      <c r="B47" s="71"/>
      <c r="C47" s="68"/>
      <c r="D47" s="100"/>
      <c r="E47" s="100"/>
      <c r="F47" s="98"/>
      <c r="G47" s="71"/>
      <c r="H47" s="99"/>
      <c r="I47" s="6"/>
      <c r="J47" s="102"/>
      <c r="K47" s="18"/>
      <c r="L47" s="6"/>
    </row>
    <row r="48" spans="1:12" ht="12.75">
      <c r="A48" s="71"/>
      <c r="B48" s="71"/>
      <c r="C48" s="68"/>
      <c r="D48" s="100"/>
      <c r="E48" s="100"/>
      <c r="F48" s="98"/>
      <c r="G48" s="71"/>
      <c r="H48" s="99"/>
      <c r="I48" s="6"/>
      <c r="J48" s="18"/>
      <c r="K48" s="18"/>
      <c r="L48" s="6"/>
    </row>
    <row r="49" spans="1:12" ht="12.75">
      <c r="A49" s="71"/>
      <c r="B49" s="71"/>
      <c r="C49" s="68"/>
      <c r="D49" s="100"/>
      <c r="E49" s="100"/>
      <c r="F49" s="98"/>
      <c r="G49" s="71"/>
      <c r="H49" s="99"/>
      <c r="I49" s="6"/>
      <c r="J49" s="18"/>
      <c r="K49" s="18"/>
      <c r="L49" s="6"/>
    </row>
    <row r="50" spans="1:12" ht="12.75">
      <c r="A50" s="71"/>
      <c r="B50" s="71"/>
      <c r="C50" s="68"/>
      <c r="D50" s="100"/>
      <c r="E50" s="100"/>
      <c r="F50" s="98"/>
      <c r="G50" s="71"/>
      <c r="H50" s="99"/>
      <c r="I50" s="6"/>
      <c r="J50" s="18"/>
      <c r="K50" s="18"/>
      <c r="L50" s="6"/>
    </row>
    <row r="51" spans="1:12" ht="12.75">
      <c r="A51" s="70"/>
      <c r="B51" s="71"/>
      <c r="C51" s="68"/>
      <c r="D51" s="14"/>
      <c r="E51" s="14"/>
      <c r="F51" s="75"/>
      <c r="G51" s="70"/>
      <c r="H51" s="15"/>
      <c r="I51" s="53"/>
      <c r="J51" s="18"/>
      <c r="K51" s="18"/>
      <c r="L51" s="54"/>
    </row>
    <row r="52" spans="1:12" ht="12.75">
      <c r="A52" s="70"/>
      <c r="B52" s="71"/>
      <c r="C52" s="68"/>
      <c r="D52" s="14"/>
      <c r="E52" s="14"/>
      <c r="F52" s="75"/>
      <c r="G52" s="70"/>
      <c r="H52" s="15"/>
      <c r="I52" s="53"/>
      <c r="J52" s="18"/>
      <c r="K52" s="18"/>
      <c r="L52" s="54"/>
    </row>
    <row r="53" spans="1:12" ht="12.75">
      <c r="A53" s="70"/>
      <c r="B53" s="71"/>
      <c r="C53" s="68"/>
      <c r="D53" s="14"/>
      <c r="E53" s="14"/>
      <c r="F53" s="75"/>
      <c r="G53" s="70"/>
      <c r="H53" s="15"/>
      <c r="I53" s="53"/>
      <c r="J53" s="18"/>
      <c r="K53" s="18"/>
      <c r="L53" s="54"/>
    </row>
    <row r="54" spans="1:12" ht="12.75">
      <c r="A54" s="70"/>
      <c r="B54" s="71"/>
      <c r="C54" s="68"/>
      <c r="D54" s="14"/>
      <c r="E54" s="14"/>
      <c r="F54" s="75"/>
      <c r="G54" s="70"/>
      <c r="H54" s="15"/>
      <c r="I54" s="53"/>
      <c r="J54" s="18"/>
      <c r="K54" s="18"/>
      <c r="L54" s="54"/>
    </row>
    <row r="55" spans="1:12" ht="12.75">
      <c r="A55" s="70"/>
      <c r="B55" s="71"/>
      <c r="C55" s="68"/>
      <c r="D55" s="14"/>
      <c r="E55" s="14"/>
      <c r="F55" s="75"/>
      <c r="G55" s="70"/>
      <c r="H55" s="15"/>
      <c r="I55" s="53"/>
      <c r="J55" s="18"/>
      <c r="K55" s="18"/>
      <c r="L55" s="54"/>
    </row>
    <row r="56" spans="1:12" ht="12.75">
      <c r="A56" s="70"/>
      <c r="B56" s="71"/>
      <c r="C56" s="68"/>
      <c r="D56" s="14"/>
      <c r="E56" s="14"/>
      <c r="F56" s="75"/>
      <c r="G56" s="70"/>
      <c r="H56" s="15"/>
      <c r="I56" s="53"/>
      <c r="J56" s="18"/>
      <c r="K56" s="18"/>
      <c r="L56" s="54"/>
    </row>
    <row r="57" spans="1:12" ht="12.75">
      <c r="A57" s="70"/>
      <c r="B57" s="71"/>
      <c r="C57" s="68"/>
      <c r="D57" s="14"/>
      <c r="E57" s="14"/>
      <c r="F57" s="75"/>
      <c r="G57" s="70"/>
      <c r="H57" s="15"/>
      <c r="I57" s="53"/>
      <c r="J57" s="18"/>
      <c r="K57" s="18"/>
      <c r="L57" s="54"/>
    </row>
    <row r="58" spans="1:12" ht="12.75">
      <c r="A58" s="70"/>
      <c r="B58" s="71"/>
      <c r="C58" s="68"/>
      <c r="D58" s="14"/>
      <c r="E58" s="14"/>
      <c r="F58" s="75"/>
      <c r="G58" s="70"/>
      <c r="H58" s="15"/>
      <c r="I58" s="53"/>
      <c r="J58" s="18"/>
      <c r="K58" s="18"/>
      <c r="L58" s="54"/>
    </row>
    <row r="59" spans="1:12" ht="12.75">
      <c r="A59" s="70"/>
      <c r="B59" s="71"/>
      <c r="C59" s="68"/>
      <c r="D59" s="14"/>
      <c r="E59" s="14"/>
      <c r="F59" s="75"/>
      <c r="G59" s="70"/>
      <c r="H59" s="15"/>
      <c r="I59" s="53"/>
      <c r="J59" s="18"/>
      <c r="K59" s="18"/>
      <c r="L59" s="54"/>
    </row>
    <row r="60" spans="1:12" ht="12.75">
      <c r="A60" s="70"/>
      <c r="B60" s="71"/>
      <c r="C60" s="68"/>
      <c r="D60" s="14"/>
      <c r="E60" s="14"/>
      <c r="F60" s="75"/>
      <c r="G60" s="70"/>
      <c r="H60" s="15"/>
      <c r="I60" s="53"/>
      <c r="J60" s="18"/>
      <c r="K60" s="18"/>
      <c r="L60" s="54"/>
    </row>
    <row r="61" spans="1:12" ht="12.75">
      <c r="A61" s="70"/>
      <c r="B61" s="71"/>
      <c r="C61" s="68"/>
      <c r="D61" s="14"/>
      <c r="E61" s="14"/>
      <c r="F61" s="75"/>
      <c r="G61" s="70"/>
      <c r="H61" s="15"/>
      <c r="I61" s="53"/>
      <c r="J61" s="18"/>
      <c r="K61" s="18"/>
      <c r="L61" s="54"/>
    </row>
    <row r="62" spans="1:12" ht="12.75">
      <c r="A62" s="70"/>
      <c r="B62" s="71"/>
      <c r="C62" s="68"/>
      <c r="D62" s="14"/>
      <c r="E62" s="14"/>
      <c r="F62" s="75"/>
      <c r="G62" s="70"/>
      <c r="H62" s="15"/>
      <c r="I62" s="53"/>
      <c r="J62" s="18"/>
      <c r="K62" s="18"/>
      <c r="L62" s="54"/>
    </row>
    <row r="63" spans="1:12" ht="12.75">
      <c r="A63" s="70"/>
      <c r="B63" s="71"/>
      <c r="C63" s="68"/>
      <c r="D63" s="14"/>
      <c r="E63" s="14"/>
      <c r="F63" s="75"/>
      <c r="G63" s="70"/>
      <c r="H63" s="15"/>
      <c r="I63" s="53"/>
      <c r="J63" s="18"/>
      <c r="K63" s="18"/>
      <c r="L63" s="54"/>
    </row>
    <row r="64" spans="1:12" ht="12.75">
      <c r="A64" s="70"/>
      <c r="B64" s="71"/>
      <c r="C64" s="68"/>
      <c r="D64" s="14"/>
      <c r="E64" s="14"/>
      <c r="F64" s="75"/>
      <c r="G64" s="70"/>
      <c r="H64" s="15"/>
      <c r="I64" s="53"/>
      <c r="J64" s="18"/>
      <c r="K64" s="18"/>
      <c r="L64" s="54"/>
    </row>
    <row r="65" spans="1:12" ht="12.75">
      <c r="A65" s="70"/>
      <c r="B65" s="71"/>
      <c r="C65" s="68"/>
      <c r="D65" s="14"/>
      <c r="E65" s="14"/>
      <c r="F65" s="75"/>
      <c r="G65" s="70"/>
      <c r="H65" s="15"/>
      <c r="I65" s="53"/>
      <c r="J65" s="18"/>
      <c r="K65" s="18"/>
      <c r="L65" s="54"/>
    </row>
    <row r="66" spans="1:12" ht="12.75">
      <c r="A66" s="70"/>
      <c r="B66" s="71"/>
      <c r="C66" s="68"/>
      <c r="D66" s="14"/>
      <c r="E66" s="14"/>
      <c r="F66" s="75"/>
      <c r="G66" s="70"/>
      <c r="H66" s="15"/>
      <c r="I66" s="53"/>
      <c r="J66" s="18"/>
      <c r="K66" s="18"/>
      <c r="L66" s="54"/>
    </row>
    <row r="67" spans="1:12" ht="12.75">
      <c r="A67" s="70"/>
      <c r="B67" s="71"/>
      <c r="C67" s="68"/>
      <c r="D67" s="14"/>
      <c r="E67" s="14"/>
      <c r="F67" s="75"/>
      <c r="G67" s="70"/>
      <c r="H67" s="15"/>
      <c r="I67" s="53"/>
      <c r="J67" s="18"/>
      <c r="K67" s="18"/>
      <c r="L67" s="54"/>
    </row>
    <row r="68" spans="1:12" ht="12.75">
      <c r="A68" s="70"/>
      <c r="B68" s="71"/>
      <c r="C68" s="68"/>
      <c r="D68" s="14"/>
      <c r="E68" s="14"/>
      <c r="F68" s="75"/>
      <c r="G68" s="70"/>
      <c r="H68" s="15"/>
      <c r="I68" s="53"/>
      <c r="J68" s="18"/>
      <c r="K68" s="18"/>
      <c r="L68" s="54"/>
    </row>
    <row r="69" spans="1:12" ht="12.75">
      <c r="A69" s="70"/>
      <c r="B69" s="71"/>
      <c r="C69" s="68"/>
      <c r="D69" s="5"/>
      <c r="E69" s="5"/>
      <c r="F69" s="75"/>
      <c r="G69" s="70"/>
      <c r="H69" s="51"/>
      <c r="I69" s="52"/>
      <c r="J69" s="52"/>
      <c r="K69" s="52"/>
      <c r="L69" s="52"/>
    </row>
    <row r="70" spans="1:12" ht="12.75">
      <c r="A70" s="70"/>
      <c r="B70" s="71"/>
      <c r="C70" s="68"/>
      <c r="D70" s="5"/>
      <c r="E70" s="5"/>
      <c r="F70" s="75"/>
      <c r="G70" s="70"/>
      <c r="H70" s="51"/>
      <c r="I70" s="52"/>
      <c r="J70" s="52"/>
      <c r="K70" s="52"/>
      <c r="L70" s="52"/>
    </row>
    <row r="71" spans="1:12" ht="12.75">
      <c r="A71" s="70"/>
      <c r="B71" s="71"/>
      <c r="C71" s="68"/>
      <c r="D71" s="5"/>
      <c r="E71" s="5"/>
      <c r="F71" s="75"/>
      <c r="G71" s="70"/>
      <c r="H71" s="5"/>
      <c r="I71" s="6"/>
      <c r="J71" s="5"/>
      <c r="K71" s="5"/>
      <c r="L71" s="6"/>
    </row>
    <row r="72" spans="1:12" ht="12.75">
      <c r="A72" s="70"/>
      <c r="B72" s="71"/>
      <c r="C72" s="68"/>
      <c r="D72" s="5"/>
      <c r="E72" s="5"/>
      <c r="F72" s="75"/>
      <c r="G72" s="70"/>
      <c r="H72" s="5"/>
      <c r="I72" s="6"/>
      <c r="J72" s="5"/>
      <c r="K72" s="5"/>
      <c r="L72" s="6"/>
    </row>
    <row r="73" spans="1:12" ht="12.75">
      <c r="A73" s="70"/>
      <c r="B73" s="71"/>
      <c r="C73" s="68"/>
      <c r="D73" s="69"/>
      <c r="E73" s="69"/>
      <c r="F73" s="75"/>
      <c r="G73" s="70"/>
      <c r="H73" s="69"/>
      <c r="I73" s="69"/>
      <c r="J73" s="69" t="s">
        <v>7</v>
      </c>
      <c r="K73" s="69" t="s">
        <v>7</v>
      </c>
      <c r="L73" s="69"/>
    </row>
    <row r="74" spans="1:12" ht="12.75">
      <c r="A74" s="70"/>
      <c r="B74" s="71"/>
      <c r="C74" s="68"/>
      <c r="D74" s="69"/>
      <c r="E74" s="69"/>
      <c r="F74" s="75"/>
      <c r="G74" s="70"/>
      <c r="H74" s="69" t="s">
        <v>7</v>
      </c>
      <c r="I74" s="69"/>
      <c r="J74" s="69" t="s">
        <v>7</v>
      </c>
      <c r="K74" s="69"/>
      <c r="L74" s="69"/>
    </row>
    <row r="75" spans="1:12" ht="12.75">
      <c r="A75" s="70"/>
      <c r="B75" s="71"/>
      <c r="C75" s="68"/>
      <c r="D75" s="69"/>
      <c r="E75" s="69"/>
      <c r="F75" s="75"/>
      <c r="G75" s="70"/>
      <c r="H75" s="69"/>
      <c r="I75" s="69"/>
      <c r="J75" s="69"/>
      <c r="K75" s="69"/>
      <c r="L75" s="69"/>
    </row>
    <row r="76" spans="1:12" ht="12.75">
      <c r="A76" s="16"/>
      <c r="B76" s="34"/>
      <c r="C76" s="47"/>
      <c r="D76" s="81"/>
      <c r="E76" s="81"/>
      <c r="F76" s="76"/>
      <c r="G76" s="16"/>
      <c r="H76" s="81"/>
      <c r="I76" s="81"/>
      <c r="J76" s="81"/>
      <c r="K76" s="81"/>
      <c r="L76" s="81"/>
    </row>
    <row r="77" spans="1:7" ht="12.75">
      <c r="A77" s="16"/>
      <c r="B77" s="34"/>
      <c r="C77" s="47"/>
      <c r="F77" s="76"/>
      <c r="G77" s="16"/>
    </row>
    <row r="78" spans="1:7" ht="12.75">
      <c r="A78" s="16"/>
      <c r="B78" s="34"/>
      <c r="C78" s="47"/>
      <c r="F78" s="76"/>
      <c r="G78" s="16"/>
    </row>
    <row r="79" spans="1:6" ht="12.75">
      <c r="A79" s="16"/>
      <c r="B79" s="34"/>
      <c r="C79" s="47"/>
      <c r="F79" s="72"/>
    </row>
    <row r="80" spans="1:6" ht="12.75">
      <c r="A80" s="16"/>
      <c r="B80" s="34"/>
      <c r="C80" s="47"/>
      <c r="F80" s="72"/>
    </row>
    <row r="81" spans="1:6" ht="12.75">
      <c r="A81" s="16"/>
      <c r="B81" s="34"/>
      <c r="C81" s="47"/>
      <c r="F81" s="72"/>
    </row>
    <row r="82" spans="1:6" ht="12.75">
      <c r="A82" s="16"/>
      <c r="B82" s="34"/>
      <c r="C82" s="47"/>
      <c r="F82" s="72"/>
    </row>
    <row r="83" spans="1:6" ht="12.75">
      <c r="A83" s="16"/>
      <c r="B83" s="34"/>
      <c r="C83" s="47"/>
      <c r="F83" s="72"/>
    </row>
    <row r="84" spans="1:6" ht="12.75">
      <c r="A84" s="16"/>
      <c r="B84" s="34"/>
      <c r="C84" s="47"/>
      <c r="F84" s="72"/>
    </row>
    <row r="85" spans="1:6" ht="12.75">
      <c r="A85" s="16"/>
      <c r="B85" s="34"/>
      <c r="C85" s="47"/>
      <c r="F85" s="72"/>
    </row>
    <row r="86" spans="1:6" ht="12.75">
      <c r="A86" s="16"/>
      <c r="B86" s="34"/>
      <c r="C86" s="47"/>
      <c r="F86" s="72"/>
    </row>
    <row r="87" spans="1:6" ht="12.75">
      <c r="A87" s="16"/>
      <c r="B87" s="34"/>
      <c r="C87" s="47"/>
      <c r="F87" s="72"/>
    </row>
    <row r="88" spans="1:6" ht="12.75">
      <c r="A88" s="16"/>
      <c r="B88" s="34"/>
      <c r="C88" s="47"/>
      <c r="F88" s="72"/>
    </row>
    <row r="89" spans="1:6" ht="12.75" customHeight="1">
      <c r="A89" s="16"/>
      <c r="B89" s="34"/>
      <c r="C89" s="47"/>
      <c r="F89" s="72"/>
    </row>
    <row r="90" spans="1:6" ht="12.75" customHeight="1">
      <c r="A90" s="16"/>
      <c r="B90" s="34"/>
      <c r="C90" s="47"/>
      <c r="F90" s="72"/>
    </row>
    <row r="91" spans="1:6" ht="12.75">
      <c r="A91" s="16"/>
      <c r="B91" s="34"/>
      <c r="C91" s="47"/>
      <c r="F91" s="72"/>
    </row>
    <row r="92" spans="1:6" ht="12.75">
      <c r="A92" s="16"/>
      <c r="B92" s="34"/>
      <c r="C92" s="47"/>
      <c r="F92" s="72"/>
    </row>
    <row r="93" spans="1:6" ht="12.75">
      <c r="A93" s="16"/>
      <c r="B93" s="34"/>
      <c r="C93" s="47"/>
      <c r="F93" s="72"/>
    </row>
    <row r="94" spans="1:6" ht="12.75">
      <c r="A94" s="16"/>
      <c r="B94" s="34"/>
      <c r="C94" s="47"/>
      <c r="F94" s="72"/>
    </row>
    <row r="95" spans="1:6" ht="12.75">
      <c r="A95" s="16"/>
      <c r="B95" s="34"/>
      <c r="C95" s="47"/>
      <c r="F95" s="72"/>
    </row>
    <row r="96" spans="1:6" ht="12.75">
      <c r="A96" s="16"/>
      <c r="B96" s="34"/>
      <c r="C96" s="47"/>
      <c r="F96" s="72"/>
    </row>
    <row r="97" spans="1:6" ht="12.75">
      <c r="A97" s="16"/>
      <c r="B97" s="34"/>
      <c r="C97" s="47"/>
      <c r="F97" s="72"/>
    </row>
    <row r="98" spans="1:3" ht="12.75">
      <c r="A98" s="16"/>
      <c r="B98" s="34"/>
      <c r="C98" s="47"/>
    </row>
    <row r="99" spans="1:3" ht="12.75">
      <c r="A99" s="16"/>
      <c r="B99" s="34"/>
      <c r="C99" s="47"/>
    </row>
    <row r="100" spans="1:3" ht="12.75">
      <c r="A100" s="16"/>
      <c r="B100" s="34"/>
      <c r="C100" s="47"/>
    </row>
    <row r="101" spans="1:3" ht="12.75">
      <c r="A101" s="16"/>
      <c r="B101" s="34"/>
      <c r="C101" s="47"/>
    </row>
    <row r="102" spans="1:3" ht="12.75">
      <c r="A102" s="16"/>
      <c r="B102" s="34"/>
      <c r="C102" s="47"/>
    </row>
    <row r="103" spans="1:3" ht="12.75">
      <c r="A103" s="16"/>
      <c r="B103" s="34"/>
      <c r="C103" s="47"/>
    </row>
    <row r="104" spans="1:3" ht="12.75">
      <c r="A104" s="16"/>
      <c r="B104" s="34"/>
      <c r="C104" s="47"/>
    </row>
    <row r="105" spans="1:3" ht="12.75">
      <c r="A105" s="16"/>
      <c r="B105" s="34"/>
      <c r="C105" s="47"/>
    </row>
    <row r="106" spans="1:3" ht="12.75">
      <c r="A106" s="16"/>
      <c r="B106" s="34"/>
      <c r="C106" s="47"/>
    </row>
    <row r="107" spans="1:3" ht="12.75">
      <c r="A107" s="16"/>
      <c r="B107" s="34"/>
      <c r="C107" s="47"/>
    </row>
    <row r="108" spans="1:3" ht="12.75">
      <c r="A108" s="16"/>
      <c r="B108" s="34"/>
      <c r="C108" s="47"/>
    </row>
    <row r="109" spans="1:3" ht="12.75">
      <c r="A109" s="16"/>
      <c r="B109" s="34"/>
      <c r="C109" s="47"/>
    </row>
    <row r="110" spans="1:3" ht="12.75">
      <c r="A110" s="16"/>
      <c r="B110" s="34"/>
      <c r="C110" s="47"/>
    </row>
    <row r="111" spans="1:3" ht="12.75">
      <c r="A111" s="16"/>
      <c r="B111" s="34"/>
      <c r="C111" s="47"/>
    </row>
    <row r="112" spans="1:3" ht="12.75">
      <c r="A112" s="16"/>
      <c r="B112" s="34"/>
      <c r="C112" s="47"/>
    </row>
    <row r="113" spans="1:3" ht="12.75">
      <c r="A113" s="16"/>
      <c r="B113" s="34"/>
      <c r="C113" s="47"/>
    </row>
    <row r="114" ht="12.75">
      <c r="C114" s="82"/>
    </row>
    <row r="115" ht="12.75">
      <c r="C115" s="82"/>
    </row>
    <row r="116" ht="12.75">
      <c r="C116" s="82"/>
    </row>
    <row r="117" ht="12.75">
      <c r="C117" s="82"/>
    </row>
    <row r="118" ht="12.75">
      <c r="C118" s="82"/>
    </row>
    <row r="119" ht="12.75">
      <c r="C119" s="82"/>
    </row>
    <row r="120" ht="12.75">
      <c r="C120" s="82"/>
    </row>
    <row r="121" spans="1:12" ht="12.75">
      <c r="A121" s="81"/>
      <c r="B121" s="81"/>
      <c r="C121" s="82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1:12" ht="12.75">
      <c r="A122" s="81"/>
      <c r="B122" s="81"/>
      <c r="C122" s="82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1:12" ht="12.75">
      <c r="A123" s="81"/>
      <c r="B123" s="81"/>
      <c r="C123" s="82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1:12" ht="12.75">
      <c r="A124" s="81"/>
      <c r="B124" s="81"/>
      <c r="C124" s="82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1:12" ht="12.75">
      <c r="A125" s="81"/>
      <c r="B125" s="81"/>
      <c r="C125" s="82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1:12" ht="12.75">
      <c r="A126" s="81"/>
      <c r="B126" s="81"/>
      <c r="C126" s="82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1:12" ht="12.75">
      <c r="A127" s="81"/>
      <c r="B127" s="81"/>
      <c r="C127" s="82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1:12" ht="12.75">
      <c r="A128" s="81"/>
      <c r="B128" s="81"/>
      <c r="C128" s="82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1:12" ht="12.75">
      <c r="A129" s="81"/>
      <c r="B129" s="81"/>
      <c r="C129" s="82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1:12" ht="12.75">
      <c r="A130" s="81"/>
      <c r="B130" s="81"/>
      <c r="C130" s="82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1:12" ht="12.75">
      <c r="A131" s="81"/>
      <c r="B131" s="81"/>
      <c r="C131" s="82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1:12" ht="12.75">
      <c r="A132" s="81"/>
      <c r="B132" s="81"/>
      <c r="C132" s="82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1:12" ht="12.75">
      <c r="A133" s="81"/>
      <c r="B133" s="81"/>
      <c r="C133" s="82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1:12" ht="12.75">
      <c r="A134" s="81"/>
      <c r="B134" s="81"/>
      <c r="C134" s="82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1:12" ht="12.75">
      <c r="A135" s="81"/>
      <c r="B135" s="81"/>
      <c r="C135" s="82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ht="12.75">
      <c r="A136" s="81"/>
      <c r="B136" s="81"/>
      <c r="C136" s="82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ht="12.75">
      <c r="A137" s="81"/>
      <c r="B137" s="81"/>
      <c r="C137" s="82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1:12" ht="12.75">
      <c r="A138" s="81"/>
      <c r="B138" s="81"/>
      <c r="C138" s="82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1:12" ht="12.75">
      <c r="A139" s="81"/>
      <c r="B139" s="81"/>
      <c r="C139" s="82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1:12" ht="12.75">
      <c r="A140" s="81"/>
      <c r="B140" s="81"/>
      <c r="C140" s="82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1:12" ht="12.75">
      <c r="A141" s="81"/>
      <c r="B141" s="81"/>
      <c r="C141" s="82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ht="12.75">
      <c r="A142" s="81"/>
      <c r="B142" s="81"/>
      <c r="C142" s="82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ht="12.75">
      <c r="A143" s="81"/>
      <c r="B143" s="81"/>
      <c r="C143" s="82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1:12" ht="12.75">
      <c r="A144" s="81"/>
      <c r="B144" s="81"/>
      <c r="C144" s="82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1:12" ht="12.75">
      <c r="A145" s="81"/>
      <c r="B145" s="81"/>
      <c r="C145" s="82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1:12" ht="12.75">
      <c r="A146" s="81"/>
      <c r="B146" s="81"/>
      <c r="C146" s="82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ht="12.75">
      <c r="A147" s="81"/>
      <c r="B147" s="81"/>
      <c r="C147" s="82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ht="12.75">
      <c r="A148" s="81"/>
      <c r="B148" s="81"/>
      <c r="C148" s="82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2.75">
      <c r="A149" s="81"/>
      <c r="B149" s="81"/>
      <c r="C149" s="82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1:12" ht="12.75">
      <c r="A150" s="81"/>
      <c r="B150" s="81"/>
      <c r="C150" s="82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ht="12.75">
      <c r="A151" s="81"/>
      <c r="B151" s="81"/>
      <c r="C151" s="82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1:12" ht="12.75">
      <c r="A152" s="81"/>
      <c r="B152" s="81"/>
      <c r="C152" s="82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1:12" ht="12.75">
      <c r="A153" s="81"/>
      <c r="B153" s="81"/>
      <c r="C153" s="82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1:12" ht="12.75">
      <c r="A154" s="1"/>
      <c r="B154" s="1"/>
      <c r="C154" s="46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46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46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46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46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46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46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46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46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46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46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46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46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46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46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46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46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46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46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46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46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46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46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46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46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46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46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46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46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46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46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46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46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46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46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46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46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46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46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46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46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46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46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46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46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46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46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46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46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46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46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46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46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46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46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46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46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46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4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46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46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46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46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46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46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46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46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46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46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46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46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46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46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</row>
  </sheetData>
  <mergeCells count="8">
    <mergeCell ref="K1:L1"/>
    <mergeCell ref="D11:D15"/>
    <mergeCell ref="E11:E15"/>
    <mergeCell ref="A11:A15"/>
    <mergeCell ref="B11:B15"/>
    <mergeCell ref="C11:C15"/>
    <mergeCell ref="F11:G12"/>
    <mergeCell ref="G4:I4"/>
  </mergeCells>
  <printOptions horizontalCentered="1"/>
  <pageMargins left="0.5905511811023623" right="0.3937007874015748" top="0.984251968503937" bottom="1" header="0" footer="0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52"/>
  <sheetViews>
    <sheetView zoomScaleSheetLayoutView="75" workbookViewId="0" topLeftCell="G23">
      <selection activeCell="L8" sqref="L8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40.7109375" style="37" customWidth="1"/>
    <col min="4" max="5" width="2.7109375" style="0" customWidth="1"/>
    <col min="6" max="6" width="9.8515625" style="0" customWidth="1"/>
    <col min="7" max="7" width="13.57421875" style="0" customWidth="1"/>
    <col min="8" max="12" width="12.710937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1:10" ht="18">
      <c r="A2" s="27"/>
      <c r="B2" s="27"/>
      <c r="C2" s="39"/>
      <c r="D2" s="27"/>
      <c r="E2" s="27"/>
      <c r="F2" s="28" t="s">
        <v>7</v>
      </c>
      <c r="G2" s="28" t="s">
        <v>296</v>
      </c>
      <c r="H2" s="28"/>
      <c r="I2" s="27"/>
      <c r="J2" s="27"/>
    </row>
    <row r="3" spans="1:9" ht="16.5">
      <c r="A3" s="23"/>
      <c r="F3" s="25"/>
      <c r="G3" s="25"/>
      <c r="H3" s="25"/>
      <c r="I3" s="25"/>
    </row>
    <row r="5" spans="1:12" ht="12.75">
      <c r="A5" s="19" t="s">
        <v>249</v>
      </c>
      <c r="B5" s="17"/>
      <c r="C5" s="146"/>
      <c r="D5" s="17"/>
      <c r="E5" s="17"/>
      <c r="F5" s="17"/>
      <c r="G5" s="17"/>
      <c r="H5" s="17"/>
      <c r="I5" s="17"/>
      <c r="J5" s="17"/>
      <c r="K5" s="8"/>
      <c r="L5" s="17"/>
    </row>
    <row r="6" spans="1:12" ht="12.75">
      <c r="A6" s="19"/>
      <c r="B6" s="17"/>
      <c r="C6" s="40" t="s">
        <v>7</v>
      </c>
      <c r="D6" s="24"/>
      <c r="E6" s="24"/>
      <c r="F6" s="17"/>
      <c r="G6" s="17"/>
      <c r="H6" s="17"/>
      <c r="I6" s="17"/>
      <c r="J6" s="8"/>
      <c r="K6" s="8"/>
      <c r="L6" s="17"/>
    </row>
    <row r="7" spans="1:12" ht="12.75">
      <c r="A7" s="20" t="s">
        <v>0</v>
      </c>
      <c r="B7" s="22"/>
      <c r="C7" s="41"/>
      <c r="D7" s="12"/>
      <c r="E7" s="12"/>
      <c r="F7" s="12"/>
      <c r="G7" s="12"/>
      <c r="H7" s="12"/>
      <c r="I7" s="20"/>
      <c r="J7" s="20"/>
      <c r="K7" s="20"/>
      <c r="L7" s="20"/>
    </row>
    <row r="8" spans="1:12" ht="13.5" thickBot="1">
      <c r="A8" s="14"/>
      <c r="B8" s="21"/>
      <c r="C8" s="42"/>
      <c r="D8" s="14"/>
      <c r="E8" s="14"/>
      <c r="F8" s="14"/>
      <c r="G8" s="14"/>
      <c r="H8" s="14"/>
      <c r="I8" s="14"/>
      <c r="J8" s="9"/>
      <c r="K8" s="9"/>
      <c r="L8" s="470"/>
    </row>
    <row r="9" spans="1:12" ht="12.75">
      <c r="A9" s="480" t="s">
        <v>30</v>
      </c>
      <c r="B9" s="483" t="s">
        <v>1</v>
      </c>
      <c r="C9" s="486" t="s">
        <v>2</v>
      </c>
      <c r="D9" s="474" t="s">
        <v>24</v>
      </c>
      <c r="E9" s="477" t="s">
        <v>25</v>
      </c>
      <c r="F9" s="489" t="s">
        <v>28</v>
      </c>
      <c r="G9" s="490"/>
      <c r="H9" s="57" t="s">
        <v>16</v>
      </c>
      <c r="I9" s="58"/>
      <c r="J9" s="59" t="s">
        <v>3</v>
      </c>
      <c r="K9" s="462" t="s">
        <v>12</v>
      </c>
      <c r="L9" s="57" t="s">
        <v>14</v>
      </c>
    </row>
    <row r="10" spans="1:12" ht="13.5" thickBot="1">
      <c r="A10" s="481"/>
      <c r="B10" s="484"/>
      <c r="C10" s="487"/>
      <c r="D10" s="475"/>
      <c r="E10" s="478"/>
      <c r="F10" s="491"/>
      <c r="G10" s="492"/>
      <c r="H10" s="29" t="s">
        <v>17</v>
      </c>
      <c r="I10" s="61" t="s">
        <v>19</v>
      </c>
      <c r="J10" s="30">
        <v>2003</v>
      </c>
      <c r="K10" s="461" t="s">
        <v>13</v>
      </c>
      <c r="L10" s="62" t="s">
        <v>15</v>
      </c>
    </row>
    <row r="11" spans="1:12" ht="12.75">
      <c r="A11" s="481"/>
      <c r="B11" s="484"/>
      <c r="C11" s="487"/>
      <c r="D11" s="475"/>
      <c r="E11" s="478"/>
      <c r="F11" s="57" t="s">
        <v>26</v>
      </c>
      <c r="G11" s="63"/>
      <c r="H11" s="29" t="s">
        <v>10</v>
      </c>
      <c r="I11" s="61" t="s">
        <v>20</v>
      </c>
      <c r="J11" s="30" t="s">
        <v>5</v>
      </c>
      <c r="K11" s="57" t="s">
        <v>5</v>
      </c>
      <c r="L11" s="29" t="s">
        <v>22</v>
      </c>
    </row>
    <row r="12" spans="1:12" ht="12.75">
      <c r="A12" s="481"/>
      <c r="B12" s="484"/>
      <c r="C12" s="487"/>
      <c r="D12" s="475"/>
      <c r="E12" s="478"/>
      <c r="F12" s="30" t="s">
        <v>27</v>
      </c>
      <c r="G12" s="30" t="s">
        <v>8</v>
      </c>
      <c r="H12" s="29" t="s">
        <v>18</v>
      </c>
      <c r="I12" s="61" t="s">
        <v>21</v>
      </c>
      <c r="J12" s="30" t="s">
        <v>6</v>
      </c>
      <c r="K12" s="29" t="s">
        <v>9</v>
      </c>
      <c r="L12" s="64" t="s">
        <v>23</v>
      </c>
    </row>
    <row r="13" spans="1:12" ht="13.5" thickBot="1">
      <c r="A13" s="482"/>
      <c r="B13" s="485"/>
      <c r="C13" s="488"/>
      <c r="D13" s="476"/>
      <c r="E13" s="479"/>
      <c r="F13" s="65"/>
      <c r="G13" s="65"/>
      <c r="H13" s="66" t="s">
        <v>11</v>
      </c>
      <c r="I13" s="67"/>
      <c r="J13" s="66" t="s">
        <v>4</v>
      </c>
      <c r="K13" s="66">
        <v>2002</v>
      </c>
      <c r="L13" s="66">
        <v>2004</v>
      </c>
    </row>
    <row r="14" spans="1:12" ht="13.5" thickBot="1">
      <c r="A14" s="160"/>
      <c r="B14" s="109"/>
      <c r="C14" s="161"/>
      <c r="D14" s="162"/>
      <c r="E14" s="163"/>
      <c r="F14" s="164"/>
      <c r="G14" s="164"/>
      <c r="H14" s="15"/>
      <c r="I14" s="54"/>
      <c r="J14" s="15"/>
      <c r="K14" s="15"/>
      <c r="L14" s="15"/>
    </row>
    <row r="15" spans="1:12" ht="12" customHeight="1">
      <c r="A15" s="169"/>
      <c r="B15" s="165"/>
      <c r="C15" s="175"/>
      <c r="D15" s="166" t="s">
        <v>7</v>
      </c>
      <c r="E15" s="169"/>
      <c r="F15" s="167"/>
      <c r="G15" s="169"/>
      <c r="H15" s="167"/>
      <c r="I15" s="190"/>
      <c r="J15" s="168"/>
      <c r="K15" s="190"/>
      <c r="L15" s="204"/>
    </row>
    <row r="16" spans="1:19" ht="12.75">
      <c r="A16" s="170">
        <v>51</v>
      </c>
      <c r="B16" s="152"/>
      <c r="C16" s="176" t="s">
        <v>31</v>
      </c>
      <c r="D16" s="128"/>
      <c r="E16" s="180"/>
      <c r="F16" s="155"/>
      <c r="G16" s="188"/>
      <c r="H16" s="113"/>
      <c r="I16" s="225">
        <f>SUM(I17:I19)</f>
        <v>173360</v>
      </c>
      <c r="J16" s="225">
        <f>SUM(J17:J19)</f>
        <v>133000</v>
      </c>
      <c r="K16" s="145">
        <f>SUM(K17:K19)</f>
        <v>40360</v>
      </c>
      <c r="L16" s="205" t="s">
        <v>7</v>
      </c>
      <c r="M16" s="16"/>
      <c r="N16" s="16"/>
      <c r="O16" s="16"/>
      <c r="P16" s="16"/>
      <c r="Q16" s="16"/>
      <c r="R16" s="16"/>
      <c r="S16" s="16"/>
    </row>
    <row r="17" spans="1:12" ht="12.75">
      <c r="A17" s="157"/>
      <c r="B17" s="110">
        <v>5964</v>
      </c>
      <c r="C17" s="177" t="s">
        <v>89</v>
      </c>
      <c r="D17" s="148"/>
      <c r="E17" s="181"/>
      <c r="F17" s="209" t="s">
        <v>223</v>
      </c>
      <c r="G17" s="61" t="s">
        <v>82</v>
      </c>
      <c r="H17" s="51" t="s">
        <v>220</v>
      </c>
      <c r="I17" s="224">
        <f>SUM(J17:L17)</f>
        <v>39560</v>
      </c>
      <c r="J17" s="147">
        <v>25000</v>
      </c>
      <c r="K17" s="193">
        <v>14560</v>
      </c>
      <c r="L17" s="193"/>
    </row>
    <row r="18" spans="1:12" ht="12.75">
      <c r="A18" s="157"/>
      <c r="B18" s="110">
        <v>5965</v>
      </c>
      <c r="C18" s="177" t="s">
        <v>90</v>
      </c>
      <c r="D18" s="148"/>
      <c r="E18" s="181"/>
      <c r="F18" s="209" t="s">
        <v>223</v>
      </c>
      <c r="G18" s="61" t="s">
        <v>82</v>
      </c>
      <c r="H18" s="51" t="s">
        <v>220</v>
      </c>
      <c r="I18" s="224">
        <f>SUM(J18:L18)</f>
        <v>33800</v>
      </c>
      <c r="J18" s="147">
        <v>8000</v>
      </c>
      <c r="K18" s="193">
        <v>25800</v>
      </c>
      <c r="L18" s="193"/>
    </row>
    <row r="19" spans="1:12" ht="22.5">
      <c r="A19" s="157"/>
      <c r="B19" s="149">
        <v>236</v>
      </c>
      <c r="C19" s="177" t="s">
        <v>86</v>
      </c>
      <c r="D19" s="148"/>
      <c r="E19" s="181"/>
      <c r="F19" s="209" t="s">
        <v>222</v>
      </c>
      <c r="G19" s="61" t="s">
        <v>81</v>
      </c>
      <c r="H19" s="51">
        <v>2003</v>
      </c>
      <c r="I19" s="224">
        <f>SUM(J19:L19)</f>
        <v>100000</v>
      </c>
      <c r="J19" s="147">
        <v>100000</v>
      </c>
      <c r="K19" s="199"/>
      <c r="L19" s="193" t="s">
        <v>7</v>
      </c>
    </row>
    <row r="20" spans="1:12" ht="12.75">
      <c r="A20" s="157"/>
      <c r="B20" s="110"/>
      <c r="C20" s="177"/>
      <c r="D20" s="148"/>
      <c r="E20" s="181"/>
      <c r="F20" s="209"/>
      <c r="G20" s="61"/>
      <c r="H20" s="51"/>
      <c r="I20" s="192"/>
      <c r="J20" s="147"/>
      <c r="K20" s="199"/>
      <c r="L20" s="193"/>
    </row>
    <row r="21" spans="1:12" ht="12.75">
      <c r="A21" s="157"/>
      <c r="B21" s="110"/>
      <c r="C21" s="177"/>
      <c r="D21" s="148"/>
      <c r="E21" s="181"/>
      <c r="F21" s="209"/>
      <c r="G21" s="61"/>
      <c r="H21" s="51"/>
      <c r="I21" s="192"/>
      <c r="J21" s="147"/>
      <c r="K21" s="199"/>
      <c r="L21" s="193"/>
    </row>
    <row r="22" spans="1:12" ht="12.75">
      <c r="A22" s="170">
        <v>94</v>
      </c>
      <c r="B22" s="152">
        <v>391</v>
      </c>
      <c r="C22" s="176" t="s">
        <v>32</v>
      </c>
      <c r="D22" s="12"/>
      <c r="E22" s="183"/>
      <c r="F22" s="210">
        <v>998</v>
      </c>
      <c r="G22" s="188" t="s">
        <v>81</v>
      </c>
      <c r="H22" s="113">
        <v>2003</v>
      </c>
      <c r="I22" s="191">
        <f>SUM(J22:L22)</f>
        <v>74000</v>
      </c>
      <c r="J22" s="118">
        <v>74000</v>
      </c>
      <c r="K22" s="200"/>
      <c r="L22" s="205"/>
    </row>
    <row r="23" spans="1:12" ht="22.5">
      <c r="A23" s="171">
        <v>96</v>
      </c>
      <c r="B23" s="153">
        <v>393</v>
      </c>
      <c r="C23" s="176" t="s">
        <v>33</v>
      </c>
      <c r="D23" s="115"/>
      <c r="E23" s="184"/>
      <c r="F23" s="210">
        <v>998</v>
      </c>
      <c r="G23" s="188" t="s">
        <v>81</v>
      </c>
      <c r="H23" s="113">
        <v>2003</v>
      </c>
      <c r="I23" s="191">
        <f>SUM(J23:L23)</f>
        <v>296155</v>
      </c>
      <c r="J23" s="118">
        <v>296155</v>
      </c>
      <c r="K23" s="198"/>
      <c r="L23" s="205"/>
    </row>
    <row r="24" spans="1:12" ht="12.75">
      <c r="A24" s="157"/>
      <c r="B24" s="110"/>
      <c r="C24" s="177"/>
      <c r="D24" s="148"/>
      <c r="E24" s="181"/>
      <c r="F24" s="209"/>
      <c r="G24" s="61"/>
      <c r="H24" s="101"/>
      <c r="I24" s="193"/>
      <c r="J24" s="156"/>
      <c r="K24" s="201"/>
      <c r="L24" s="193"/>
    </row>
    <row r="25" spans="1:12" ht="12.75">
      <c r="A25" s="157"/>
      <c r="B25" s="110"/>
      <c r="C25" s="177"/>
      <c r="D25" s="104"/>
      <c r="E25" s="182"/>
      <c r="F25" s="151"/>
      <c r="G25" s="61"/>
      <c r="H25" s="51"/>
      <c r="I25" s="193"/>
      <c r="J25" s="147"/>
      <c r="K25" s="199"/>
      <c r="L25" s="206"/>
    </row>
    <row r="26" spans="1:12" ht="12.75">
      <c r="A26" s="157"/>
      <c r="B26" s="110"/>
      <c r="C26" s="177"/>
      <c r="D26" s="148"/>
      <c r="E26" s="181"/>
      <c r="F26" s="151"/>
      <c r="G26" s="61"/>
      <c r="H26" s="51"/>
      <c r="I26" s="193"/>
      <c r="J26" s="147"/>
      <c r="K26" s="199"/>
      <c r="L26" s="193"/>
    </row>
    <row r="27" spans="1:12" ht="12.75">
      <c r="A27" s="157"/>
      <c r="B27" s="110"/>
      <c r="C27" s="177"/>
      <c r="D27" s="148"/>
      <c r="E27" s="181"/>
      <c r="F27" s="151"/>
      <c r="G27" s="61"/>
      <c r="H27" s="51"/>
      <c r="I27" s="193"/>
      <c r="J27" s="156"/>
      <c r="K27" s="201"/>
      <c r="L27" s="193"/>
    </row>
    <row r="28" spans="1:12" ht="12.75">
      <c r="A28" s="157"/>
      <c r="B28" s="110"/>
      <c r="C28" s="177"/>
      <c r="D28" s="148"/>
      <c r="E28" s="181"/>
      <c r="F28" s="151"/>
      <c r="G28" s="61"/>
      <c r="H28" s="51"/>
      <c r="I28" s="193"/>
      <c r="J28" s="142"/>
      <c r="K28" s="199"/>
      <c r="L28" s="193"/>
    </row>
    <row r="29" spans="1:12" ht="12.75">
      <c r="A29" s="157"/>
      <c r="B29" s="110"/>
      <c r="C29" s="177"/>
      <c r="D29" s="104"/>
      <c r="E29" s="182"/>
      <c r="F29" s="151"/>
      <c r="G29" s="61"/>
      <c r="H29" s="51"/>
      <c r="I29" s="193"/>
      <c r="J29" s="127"/>
      <c r="K29" s="201"/>
      <c r="L29" s="193"/>
    </row>
    <row r="30" spans="1:12" ht="12.75">
      <c r="A30" s="157"/>
      <c r="B30" s="110"/>
      <c r="C30" s="177"/>
      <c r="D30" s="148"/>
      <c r="E30" s="181"/>
      <c r="F30" s="151"/>
      <c r="G30" s="61"/>
      <c r="H30" s="51"/>
      <c r="I30" s="194"/>
      <c r="J30" s="131"/>
      <c r="K30" s="202"/>
      <c r="L30" s="194"/>
    </row>
    <row r="31" spans="1:12" ht="12.75">
      <c r="A31" s="157"/>
      <c r="B31" s="110"/>
      <c r="C31" s="177"/>
      <c r="D31" s="148"/>
      <c r="E31" s="181"/>
      <c r="F31" s="151"/>
      <c r="G31" s="61"/>
      <c r="H31" s="51"/>
      <c r="I31" s="194"/>
      <c r="J31" s="131"/>
      <c r="K31" s="202"/>
      <c r="L31" s="194"/>
    </row>
    <row r="32" spans="1:12" ht="12.75">
      <c r="A32" s="157"/>
      <c r="B32" s="110"/>
      <c r="C32" s="177"/>
      <c r="D32" s="148"/>
      <c r="E32" s="181"/>
      <c r="F32" s="151"/>
      <c r="G32" s="61"/>
      <c r="H32" s="51"/>
      <c r="I32" s="194"/>
      <c r="J32" s="131"/>
      <c r="K32" s="202"/>
      <c r="L32" s="194"/>
    </row>
    <row r="33" spans="1:12" ht="12.75">
      <c r="A33" s="172"/>
      <c r="B33" s="56"/>
      <c r="C33" s="178"/>
      <c r="D33" s="14"/>
      <c r="E33" s="185"/>
      <c r="F33" s="73"/>
      <c r="G33" s="172"/>
      <c r="H33" s="15"/>
      <c r="I33" s="195"/>
      <c r="J33" s="103"/>
      <c r="K33" s="203"/>
      <c r="L33" s="207"/>
    </row>
    <row r="34" spans="1:12" ht="13.5" thickBot="1">
      <c r="A34" s="172"/>
      <c r="B34" s="56"/>
      <c r="C34" s="178"/>
      <c r="D34" s="14"/>
      <c r="E34" s="185"/>
      <c r="F34" s="73"/>
      <c r="G34" s="172"/>
      <c r="H34" s="15"/>
      <c r="I34" s="195"/>
      <c r="J34" s="103"/>
      <c r="K34" s="203"/>
      <c r="L34" s="207"/>
    </row>
    <row r="35" spans="1:13" ht="13.5" thickBot="1">
      <c r="A35" s="173"/>
      <c r="B35" s="174"/>
      <c r="C35" s="370" t="s">
        <v>117</v>
      </c>
      <c r="D35" s="179"/>
      <c r="E35" s="186"/>
      <c r="F35" s="187"/>
      <c r="G35" s="173"/>
      <c r="H35" s="189"/>
      <c r="I35" s="196">
        <f>+I16+I22+I23</f>
        <v>543515</v>
      </c>
      <c r="J35" s="197">
        <f>+J16+J22+J23</f>
        <v>503155</v>
      </c>
      <c r="K35" s="196">
        <f>+K16+K22+K23</f>
        <v>40360</v>
      </c>
      <c r="L35" s="208"/>
      <c r="M35" s="129"/>
    </row>
    <row r="36" spans="1:12" ht="12.75">
      <c r="A36" s="55"/>
      <c r="B36" s="56"/>
      <c r="C36" s="44"/>
      <c r="D36" s="14"/>
      <c r="E36" s="14"/>
      <c r="F36" s="73"/>
      <c r="G36" s="55"/>
      <c r="H36" s="15"/>
      <c r="J36" s="18"/>
      <c r="K36" s="18"/>
      <c r="L36" s="54"/>
    </row>
    <row r="37" spans="1:12" ht="12.75">
      <c r="A37" s="55"/>
      <c r="B37" s="56"/>
      <c r="C37" s="44"/>
      <c r="D37" s="14"/>
      <c r="E37" s="14"/>
      <c r="F37" s="73"/>
      <c r="G37" s="55"/>
      <c r="H37" s="15"/>
      <c r="I37" s="116"/>
      <c r="J37" s="116"/>
      <c r="K37" s="18"/>
      <c r="L37" s="54"/>
    </row>
    <row r="38" spans="1:12" ht="12.75">
      <c r="A38" s="55"/>
      <c r="B38" s="56"/>
      <c r="C38" s="44"/>
      <c r="D38" s="14"/>
      <c r="E38" s="14"/>
      <c r="F38" s="73"/>
      <c r="G38" s="55"/>
      <c r="H38" s="15"/>
      <c r="I38" s="53"/>
      <c r="J38" s="102"/>
      <c r="K38" s="18"/>
      <c r="L38" s="54"/>
    </row>
    <row r="39" spans="1:12" ht="12.75">
      <c r="A39" s="55"/>
      <c r="B39" s="56"/>
      <c r="C39" s="44"/>
      <c r="D39" s="14"/>
      <c r="E39" s="14"/>
      <c r="F39" s="73"/>
      <c r="G39" s="55"/>
      <c r="H39" s="15"/>
      <c r="I39" s="53"/>
      <c r="J39" s="18"/>
      <c r="K39" s="102"/>
      <c r="L39" s="54"/>
    </row>
    <row r="40" spans="1:12" ht="12.75">
      <c r="A40" s="55"/>
      <c r="B40" s="56"/>
      <c r="C40" s="44"/>
      <c r="D40" s="14"/>
      <c r="E40" s="14"/>
      <c r="F40" s="73"/>
      <c r="G40" s="55"/>
      <c r="H40" s="15"/>
      <c r="I40" s="53"/>
      <c r="J40" s="18"/>
      <c r="K40" s="18"/>
      <c r="L40" s="54"/>
    </row>
    <row r="41" spans="1:12" ht="12.75">
      <c r="A41" s="55"/>
      <c r="B41" s="56"/>
      <c r="C41" s="44"/>
      <c r="D41" s="14"/>
      <c r="E41" s="14"/>
      <c r="F41" s="73"/>
      <c r="G41" s="55"/>
      <c r="H41" s="15"/>
      <c r="I41" s="53"/>
      <c r="J41" s="18"/>
      <c r="K41" s="18"/>
      <c r="L41" s="54"/>
    </row>
    <row r="42" spans="1:12" ht="12.75">
      <c r="A42" s="55"/>
      <c r="B42" s="56"/>
      <c r="C42" s="44"/>
      <c r="D42" s="14"/>
      <c r="E42" s="14"/>
      <c r="F42" s="73"/>
      <c r="G42" s="55"/>
      <c r="H42" s="15"/>
      <c r="I42" s="53"/>
      <c r="J42" s="18"/>
      <c r="K42" s="18"/>
      <c r="L42" s="54"/>
    </row>
    <row r="43" spans="1:12" ht="12.75">
      <c r="A43" s="55"/>
      <c r="B43" s="56"/>
      <c r="C43" s="44"/>
      <c r="D43" s="14"/>
      <c r="E43" s="14"/>
      <c r="F43" s="73"/>
      <c r="G43" s="55"/>
      <c r="H43" s="15"/>
      <c r="I43" s="53"/>
      <c r="J43" s="18"/>
      <c r="K43" s="18"/>
      <c r="L43" s="54"/>
    </row>
    <row r="44" spans="1:12" ht="12.75">
      <c r="A44" s="55"/>
      <c r="B44" s="56"/>
      <c r="C44" s="44"/>
      <c r="D44" s="14"/>
      <c r="E44" s="14"/>
      <c r="F44" s="73"/>
      <c r="G44" s="55"/>
      <c r="H44" s="15"/>
      <c r="I44" s="53"/>
      <c r="J44" s="18"/>
      <c r="K44" s="18"/>
      <c r="L44" s="54"/>
    </row>
    <row r="45" spans="1:12" ht="12.75">
      <c r="A45" s="55"/>
      <c r="B45" s="56"/>
      <c r="C45" s="44"/>
      <c r="D45" s="14"/>
      <c r="E45" s="14"/>
      <c r="F45" s="73"/>
      <c r="G45" s="55"/>
      <c r="H45" s="15"/>
      <c r="I45" s="53"/>
      <c r="J45" s="18"/>
      <c r="K45" s="18"/>
      <c r="L45" s="54"/>
    </row>
    <row r="46" spans="1:12" ht="12.75">
      <c r="A46" s="55"/>
      <c r="B46" s="56"/>
      <c r="C46" s="44"/>
      <c r="D46" s="14"/>
      <c r="E46" s="14"/>
      <c r="F46" s="73"/>
      <c r="G46" s="55"/>
      <c r="H46" s="15"/>
      <c r="I46" s="53"/>
      <c r="J46" s="18"/>
      <c r="K46" s="18"/>
      <c r="L46" s="54"/>
    </row>
    <row r="47" spans="1:12" ht="12.75">
      <c r="A47" s="55"/>
      <c r="B47" s="56"/>
      <c r="C47" s="44"/>
      <c r="D47" s="14"/>
      <c r="E47" s="14"/>
      <c r="F47" s="73"/>
      <c r="G47" s="55"/>
      <c r="H47" s="15"/>
      <c r="I47" s="53"/>
      <c r="J47" s="18"/>
      <c r="K47" s="18"/>
      <c r="L47" s="54"/>
    </row>
    <row r="48" spans="1:12" ht="12.75">
      <c r="A48" s="55"/>
      <c r="B48" s="56"/>
      <c r="C48" s="44"/>
      <c r="D48" s="14"/>
      <c r="E48" s="14"/>
      <c r="F48" s="73"/>
      <c r="G48" s="55"/>
      <c r="H48" s="15"/>
      <c r="I48" s="53"/>
      <c r="J48" s="18"/>
      <c r="K48" s="18"/>
      <c r="L48" s="54"/>
    </row>
    <row r="49" spans="1:12" ht="12.75">
      <c r="A49" s="55"/>
      <c r="B49" s="56"/>
      <c r="C49" s="44"/>
      <c r="D49" s="14"/>
      <c r="E49" s="14"/>
      <c r="F49" s="73"/>
      <c r="G49" s="55"/>
      <c r="H49" s="15"/>
      <c r="I49" s="53"/>
      <c r="J49" s="18"/>
      <c r="K49" s="18"/>
      <c r="L49" s="54"/>
    </row>
    <row r="50" spans="1:12" ht="12.75">
      <c r="A50" s="55"/>
      <c r="B50" s="56"/>
      <c r="C50" s="44"/>
      <c r="D50" s="14"/>
      <c r="E50" s="14"/>
      <c r="F50" s="73"/>
      <c r="G50" s="55"/>
      <c r="H50" s="15"/>
      <c r="I50" s="53"/>
      <c r="J50" s="18"/>
      <c r="K50" s="18"/>
      <c r="L50" s="54"/>
    </row>
    <row r="51" spans="1:12" ht="12.75">
      <c r="A51" s="55"/>
      <c r="B51" s="56"/>
      <c r="C51" s="44"/>
      <c r="D51" s="14"/>
      <c r="E51" s="14"/>
      <c r="F51" s="73"/>
      <c r="G51" s="55"/>
      <c r="H51" s="15"/>
      <c r="I51" s="53"/>
      <c r="J51" s="18"/>
      <c r="K51" s="18"/>
      <c r="L51" s="54"/>
    </row>
    <row r="52" spans="1:12" ht="12.75">
      <c r="A52" s="55"/>
      <c r="B52" s="56"/>
      <c r="C52" s="44"/>
      <c r="D52" s="14"/>
      <c r="E52" s="14"/>
      <c r="F52" s="73"/>
      <c r="G52" s="55"/>
      <c r="H52" s="15"/>
      <c r="I52" s="53"/>
      <c r="J52" s="18"/>
      <c r="K52" s="18"/>
      <c r="L52" s="54"/>
    </row>
    <row r="53" spans="1:12" ht="12.75">
      <c r="A53" s="55"/>
      <c r="B53" s="56"/>
      <c r="C53" s="44"/>
      <c r="D53" s="5"/>
      <c r="E53" s="5"/>
      <c r="F53" s="73"/>
      <c r="G53" s="55"/>
      <c r="H53" s="51"/>
      <c r="I53" s="52"/>
      <c r="J53" s="52"/>
      <c r="K53" s="52"/>
      <c r="L53" s="52"/>
    </row>
    <row r="54" spans="1:12" ht="12.75">
      <c r="A54" s="55"/>
      <c r="B54" s="56"/>
      <c r="C54" s="44"/>
      <c r="D54" s="5"/>
      <c r="E54" s="5"/>
      <c r="F54" s="73"/>
      <c r="G54" s="55"/>
      <c r="H54" s="51"/>
      <c r="I54" s="52"/>
      <c r="J54" s="52"/>
      <c r="K54" s="52"/>
      <c r="L54" s="52"/>
    </row>
    <row r="55" spans="1:12" ht="12.75">
      <c r="A55" s="55"/>
      <c r="B55" s="56"/>
      <c r="C55" s="44"/>
      <c r="D55" s="5"/>
      <c r="E55" s="5"/>
      <c r="F55" s="73"/>
      <c r="G55" s="55"/>
      <c r="H55" s="5"/>
      <c r="I55" s="6"/>
      <c r="J55" s="5"/>
      <c r="K55" s="5"/>
      <c r="L55" s="6"/>
    </row>
    <row r="56" spans="1:12" ht="12.75">
      <c r="A56" s="55"/>
      <c r="B56" s="56"/>
      <c r="C56" s="44"/>
      <c r="D56" s="5"/>
      <c r="E56" s="5"/>
      <c r="F56" s="73"/>
      <c r="G56" s="55"/>
      <c r="H56" s="5"/>
      <c r="I56" s="6"/>
      <c r="J56" s="5"/>
      <c r="K56" s="5"/>
      <c r="L56" s="6"/>
    </row>
    <row r="57" spans="1:12" ht="12.75">
      <c r="A57" s="32"/>
      <c r="B57" s="33"/>
      <c r="C57" s="45"/>
      <c r="D57" s="2"/>
      <c r="E57" s="2"/>
      <c r="F57" s="74"/>
      <c r="G57" s="32"/>
      <c r="H57" s="2"/>
      <c r="I57" s="2"/>
      <c r="J57" s="2" t="s">
        <v>7</v>
      </c>
      <c r="K57" s="2" t="s">
        <v>7</v>
      </c>
      <c r="L57" s="2"/>
    </row>
    <row r="58" spans="1:12" ht="12.75">
      <c r="A58" s="32"/>
      <c r="B58" s="33"/>
      <c r="C58" s="45"/>
      <c r="D58" s="2"/>
      <c r="E58" s="2"/>
      <c r="F58" s="74"/>
      <c r="G58" s="32"/>
      <c r="H58" s="2" t="s">
        <v>7</v>
      </c>
      <c r="I58" s="2"/>
      <c r="J58" s="2" t="s">
        <v>7</v>
      </c>
      <c r="K58" s="2"/>
      <c r="L58" s="2"/>
    </row>
    <row r="59" spans="1:12" ht="12.75">
      <c r="A59" s="32"/>
      <c r="B59" s="33"/>
      <c r="C59" s="45"/>
      <c r="D59" s="2"/>
      <c r="E59" s="2"/>
      <c r="F59" s="74"/>
      <c r="G59" s="32"/>
      <c r="H59" s="2"/>
      <c r="I59" s="2"/>
      <c r="J59" s="2"/>
      <c r="K59" s="2"/>
      <c r="L59" s="2"/>
    </row>
    <row r="60" spans="1:12" ht="12.75">
      <c r="A60" s="32"/>
      <c r="B60" s="33"/>
      <c r="C60" s="45"/>
      <c r="D60" s="81"/>
      <c r="E60" s="81"/>
      <c r="F60" s="74"/>
      <c r="G60" s="32"/>
      <c r="H60" s="81"/>
      <c r="I60" s="81"/>
      <c r="J60" s="81"/>
      <c r="K60" s="81"/>
      <c r="L60" s="81"/>
    </row>
    <row r="61" spans="1:7" ht="12.75">
      <c r="A61" s="32"/>
      <c r="B61" s="33"/>
      <c r="C61" s="45"/>
      <c r="F61" s="74"/>
      <c r="G61" s="32"/>
    </row>
    <row r="62" spans="1:7" ht="12.75">
      <c r="A62" s="32"/>
      <c r="B62" s="33"/>
      <c r="C62" s="45"/>
      <c r="F62" s="74"/>
      <c r="G62" s="32"/>
    </row>
    <row r="63" spans="1:6" ht="12.75">
      <c r="A63" s="32"/>
      <c r="B63" s="33"/>
      <c r="C63" s="45"/>
      <c r="F63" s="72"/>
    </row>
    <row r="64" spans="1:6" ht="12.75">
      <c r="A64" s="32"/>
      <c r="B64" s="33"/>
      <c r="C64" s="45"/>
      <c r="F64" s="72"/>
    </row>
    <row r="65" spans="1:6" ht="12.75">
      <c r="A65" s="32"/>
      <c r="B65" s="33"/>
      <c r="C65" s="45"/>
      <c r="F65" s="72"/>
    </row>
    <row r="66" spans="1:6" ht="12.75">
      <c r="A66" s="32"/>
      <c r="B66" s="33"/>
      <c r="C66" s="45"/>
      <c r="F66" s="72"/>
    </row>
    <row r="67" spans="1:6" ht="12.75">
      <c r="A67" s="32"/>
      <c r="B67" s="33"/>
      <c r="C67" s="45"/>
      <c r="F67" s="72"/>
    </row>
    <row r="68" spans="1:6" ht="12.75">
      <c r="A68" s="32"/>
      <c r="B68" s="33"/>
      <c r="C68" s="45"/>
      <c r="F68" s="72"/>
    </row>
    <row r="69" spans="1:6" ht="12.75">
      <c r="A69" s="32"/>
      <c r="B69" s="33"/>
      <c r="C69" s="45"/>
      <c r="F69" s="72"/>
    </row>
    <row r="70" spans="1:6" ht="12.75">
      <c r="A70" s="32"/>
      <c r="B70" s="33"/>
      <c r="C70" s="45"/>
      <c r="F70" s="72"/>
    </row>
    <row r="71" spans="1:6" ht="12.75">
      <c r="A71" s="32"/>
      <c r="B71" s="33"/>
      <c r="C71" s="45"/>
      <c r="F71" s="72"/>
    </row>
    <row r="72" spans="1:6" ht="12.75">
      <c r="A72" s="32"/>
      <c r="B72" s="33"/>
      <c r="C72" s="45"/>
      <c r="F72" s="72"/>
    </row>
    <row r="73" spans="1:6" ht="12.75" customHeight="1">
      <c r="A73" s="32"/>
      <c r="B73" s="33"/>
      <c r="C73" s="45"/>
      <c r="F73" s="72"/>
    </row>
    <row r="74" spans="1:6" ht="12.75" customHeight="1">
      <c r="A74" s="32"/>
      <c r="B74" s="33"/>
      <c r="C74" s="45"/>
      <c r="F74" s="72"/>
    </row>
    <row r="75" spans="1:6" ht="12.75">
      <c r="A75" s="32"/>
      <c r="B75" s="33"/>
      <c r="C75" s="45"/>
      <c r="F75" s="72"/>
    </row>
    <row r="76" spans="1:6" ht="12.75">
      <c r="A76" s="32"/>
      <c r="B76" s="33"/>
      <c r="C76" s="45"/>
      <c r="F76" s="72"/>
    </row>
    <row r="77" spans="1:6" ht="12.75">
      <c r="A77" s="32"/>
      <c r="B77" s="33"/>
      <c r="C77" s="45"/>
      <c r="F77" s="72"/>
    </row>
    <row r="78" spans="1:6" ht="12.75">
      <c r="A78" s="32"/>
      <c r="B78" s="33"/>
      <c r="C78" s="45"/>
      <c r="F78" s="72"/>
    </row>
    <row r="79" spans="1:6" ht="12.75">
      <c r="A79" s="32"/>
      <c r="B79" s="33"/>
      <c r="C79" s="45"/>
      <c r="F79" s="72"/>
    </row>
    <row r="80" spans="1:6" ht="12.75">
      <c r="A80" s="32"/>
      <c r="B80" s="33"/>
      <c r="C80" s="45"/>
      <c r="F80" s="72"/>
    </row>
    <row r="81" spans="1:3" ht="12.75">
      <c r="A81" s="32"/>
      <c r="B81" s="33"/>
      <c r="C81" s="45"/>
    </row>
    <row r="82" spans="1:3" ht="12.75">
      <c r="A82" s="32"/>
      <c r="B82" s="33"/>
      <c r="C82" s="45"/>
    </row>
    <row r="83" spans="1:3" ht="12.75">
      <c r="A83" s="32"/>
      <c r="B83" s="33"/>
      <c r="C83" s="45"/>
    </row>
    <row r="84" spans="1:3" ht="12.75">
      <c r="A84" s="32"/>
      <c r="B84" s="33"/>
      <c r="C84" s="45"/>
    </row>
    <row r="85" spans="1:3" ht="12.75">
      <c r="A85" s="32"/>
      <c r="B85" s="33"/>
      <c r="C85" s="45"/>
    </row>
    <row r="86" spans="1:3" ht="12.75">
      <c r="A86" s="32"/>
      <c r="B86" s="33"/>
      <c r="C86" s="45"/>
    </row>
    <row r="87" spans="1:3" ht="12.75">
      <c r="A87" s="32"/>
      <c r="B87" s="33"/>
      <c r="C87" s="45"/>
    </row>
    <row r="88" spans="1:3" ht="12.75">
      <c r="A88" s="32"/>
      <c r="B88" s="33"/>
      <c r="C88" s="45"/>
    </row>
    <row r="89" spans="1:3" ht="12.75">
      <c r="A89" s="32"/>
      <c r="B89" s="33"/>
      <c r="C89" s="45"/>
    </row>
    <row r="90" spans="1:3" ht="12.75">
      <c r="A90" s="32"/>
      <c r="B90" s="33"/>
      <c r="C90" s="45"/>
    </row>
    <row r="91" spans="1:3" ht="12.75">
      <c r="A91" s="32"/>
      <c r="B91" s="33"/>
      <c r="C91" s="45"/>
    </row>
    <row r="92" spans="1:3" ht="12.75">
      <c r="A92" s="32"/>
      <c r="B92" s="33"/>
      <c r="C92" s="45"/>
    </row>
    <row r="93" spans="1:3" ht="12.75">
      <c r="A93" s="32"/>
      <c r="B93" s="33"/>
      <c r="C93" s="45"/>
    </row>
    <row r="94" spans="1:3" ht="12.75">
      <c r="A94" s="32"/>
      <c r="B94" s="33"/>
      <c r="C94" s="45"/>
    </row>
    <row r="95" spans="1:3" ht="12.75">
      <c r="A95" s="32"/>
      <c r="B95" s="33"/>
      <c r="C95" s="45"/>
    </row>
    <row r="96" spans="1:3" ht="12.75">
      <c r="A96" s="32"/>
      <c r="B96" s="33"/>
      <c r="C96" s="45"/>
    </row>
    <row r="97" spans="1:3" ht="12.75">
      <c r="A97" s="32"/>
      <c r="B97" s="33"/>
      <c r="C97" s="45"/>
    </row>
    <row r="98" ht="12.75">
      <c r="C98" s="82"/>
    </row>
    <row r="99" ht="12.75">
      <c r="C99" s="82"/>
    </row>
    <row r="100" ht="12.75">
      <c r="C100" s="82"/>
    </row>
    <row r="101" ht="12.75">
      <c r="C101" s="82"/>
    </row>
    <row r="102" ht="12.75">
      <c r="C102" s="82"/>
    </row>
    <row r="103" ht="12.75">
      <c r="C103" s="82"/>
    </row>
    <row r="104" ht="12.75">
      <c r="C104" s="82"/>
    </row>
    <row r="105" spans="1:12" ht="12.75">
      <c r="A105" s="81"/>
      <c r="B105" s="81"/>
      <c r="C105" s="82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1:12" ht="12.75">
      <c r="A106" s="81"/>
      <c r="B106" s="81"/>
      <c r="C106" s="82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1:12" ht="12.75">
      <c r="A107" s="81"/>
      <c r="B107" s="81"/>
      <c r="C107" s="82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1:12" ht="12.75">
      <c r="A108" s="81"/>
      <c r="B108" s="81"/>
      <c r="C108" s="82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1:12" ht="12.75">
      <c r="A109" s="81"/>
      <c r="B109" s="81"/>
      <c r="C109" s="82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1:12" ht="12.75">
      <c r="A110" s="81"/>
      <c r="B110" s="81"/>
      <c r="C110" s="82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1:12" ht="12.75">
      <c r="A111" s="81"/>
      <c r="B111" s="81"/>
      <c r="C111" s="82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1:12" ht="12.75">
      <c r="A112" s="81"/>
      <c r="B112" s="81"/>
      <c r="C112" s="82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1:12" ht="12.75">
      <c r="A113" s="81"/>
      <c r="B113" s="81"/>
      <c r="C113" s="82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1:12" ht="12.75">
      <c r="A114" s="81"/>
      <c r="B114" s="81"/>
      <c r="C114" s="82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1:12" ht="12.75">
      <c r="A115" s="81"/>
      <c r="B115" s="81"/>
      <c r="C115" s="82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1:12" ht="12.75">
      <c r="A116" s="81"/>
      <c r="B116" s="81"/>
      <c r="C116" s="82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1:12" ht="12.75">
      <c r="A117" s="81"/>
      <c r="B117" s="81"/>
      <c r="C117" s="82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1:12" ht="12.75">
      <c r="A118" s="81"/>
      <c r="B118" s="81"/>
      <c r="C118" s="82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1:12" ht="12.75">
      <c r="A119" s="81"/>
      <c r="B119" s="81"/>
      <c r="C119" s="82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1:12" ht="12.75">
      <c r="A120" s="81"/>
      <c r="B120" s="81"/>
      <c r="C120" s="82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1:12" ht="12.75">
      <c r="A121" s="81"/>
      <c r="B121" s="81"/>
      <c r="C121" s="82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1:12" ht="12.75">
      <c r="A122" s="81"/>
      <c r="B122" s="81"/>
      <c r="C122" s="82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1:12" ht="12.75">
      <c r="A123" s="81"/>
      <c r="B123" s="81"/>
      <c r="C123" s="82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1:12" ht="12.75">
      <c r="A124" s="81"/>
      <c r="B124" s="81"/>
      <c r="C124" s="82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1:12" ht="12.75">
      <c r="A125" s="81"/>
      <c r="B125" s="81"/>
      <c r="C125" s="82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1:12" ht="12.75">
      <c r="A126" s="81"/>
      <c r="B126" s="81"/>
      <c r="C126" s="82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1:12" ht="12.75">
      <c r="A127" s="81"/>
      <c r="B127" s="81"/>
      <c r="C127" s="82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1:12" ht="12.75">
      <c r="A128" s="81"/>
      <c r="B128" s="81"/>
      <c r="C128" s="82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1:12" ht="12.75">
      <c r="A129" s="81"/>
      <c r="B129" s="81"/>
      <c r="C129" s="82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1:12" ht="12.75">
      <c r="A130" s="81"/>
      <c r="B130" s="81"/>
      <c r="C130" s="82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1:12" ht="12.75">
      <c r="A131" s="81"/>
      <c r="B131" s="81"/>
      <c r="C131" s="82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1:12" ht="12.75">
      <c r="A132" s="81"/>
      <c r="B132" s="81"/>
      <c r="C132" s="82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1:12" ht="12.75">
      <c r="A133" s="81"/>
      <c r="B133" s="81"/>
      <c r="C133" s="82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1:12" ht="12.75">
      <c r="A134" s="81"/>
      <c r="B134" s="81"/>
      <c r="C134" s="82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1:12" ht="12.75">
      <c r="A135" s="81"/>
      <c r="B135" s="81"/>
      <c r="C135" s="82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ht="12.75">
      <c r="A136" s="81"/>
      <c r="B136" s="81"/>
      <c r="C136" s="82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ht="12.75">
      <c r="A137" s="81"/>
      <c r="B137" s="81"/>
      <c r="C137" s="82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1:12" ht="12.75">
      <c r="A138" s="81"/>
      <c r="B138" s="81"/>
      <c r="C138" s="82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1:12" ht="12.75">
      <c r="A139" s="81"/>
      <c r="B139" s="81"/>
      <c r="C139" s="82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1:12" ht="12.75">
      <c r="A140" s="81"/>
      <c r="B140" s="81"/>
      <c r="C140" s="82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1:12" ht="12.75">
      <c r="A141" s="81"/>
      <c r="B141" s="81"/>
      <c r="C141" s="82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ht="12.75">
      <c r="A142" s="81"/>
      <c r="B142" s="81"/>
      <c r="C142" s="82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ht="12.75">
      <c r="A143" s="81"/>
      <c r="B143" s="81"/>
      <c r="C143" s="82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1:12" ht="12.75">
      <c r="A144" s="81"/>
      <c r="B144" s="81"/>
      <c r="C144" s="82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1:12" ht="12.75">
      <c r="A145" s="81"/>
      <c r="B145" s="81"/>
      <c r="C145" s="82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1:12" ht="12.75">
      <c r="A146" s="81"/>
      <c r="B146" s="81"/>
      <c r="C146" s="82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ht="12.75">
      <c r="A147" s="81"/>
      <c r="B147" s="81"/>
      <c r="C147" s="82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ht="12.75">
      <c r="A148" s="81"/>
      <c r="B148" s="81"/>
      <c r="C148" s="82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2.75">
      <c r="A149" s="81"/>
      <c r="B149" s="81"/>
      <c r="C149" s="82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1:12" ht="12.75">
      <c r="A150" s="81"/>
      <c r="B150" s="81"/>
      <c r="C150" s="82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ht="12.75">
      <c r="A151" s="81"/>
      <c r="B151" s="81"/>
      <c r="C151" s="82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1:12" ht="12.75">
      <c r="A152" s="1"/>
      <c r="B152" s="1"/>
      <c r="C152" s="46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46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46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46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46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46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46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46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46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46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46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46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46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46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46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46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46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46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46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46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46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46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46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46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46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46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46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46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46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46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46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46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46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46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46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46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46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46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46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46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46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46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46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46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46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46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46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46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46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46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46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46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46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46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46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46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46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46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46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</row>
  </sheetData>
  <mergeCells count="7">
    <mergeCell ref="K1:L1"/>
    <mergeCell ref="D9:D13"/>
    <mergeCell ref="E9:E13"/>
    <mergeCell ref="A9:A13"/>
    <mergeCell ref="B9:B13"/>
    <mergeCell ref="C9:C13"/>
    <mergeCell ref="F9:G10"/>
  </mergeCells>
  <printOptions/>
  <pageMargins left="1.1811023622047245" right="0.3937007874015748" top="0.984251968503937" bottom="1" header="0" footer="0"/>
  <pageSetup fitToHeight="0" fitToWidth="0" horizontalDpi="360" verticalDpi="36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250"/>
  <sheetViews>
    <sheetView zoomScaleSheetLayoutView="72" workbookViewId="0" topLeftCell="A28">
      <selection activeCell="I48" sqref="I48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40.7109375" style="37" hidden="1" customWidth="1"/>
    <col min="4" max="5" width="2.7109375" style="0" hidden="1" customWidth="1"/>
    <col min="6" max="6" width="9.8515625" style="0" hidden="1" customWidth="1"/>
    <col min="7" max="7" width="13.7109375" style="0" hidden="1" customWidth="1"/>
    <col min="8" max="12" width="12.710937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1:12" ht="12.75">
      <c r="A2" s="25"/>
      <c r="B2" s="25"/>
      <c r="C2" s="38"/>
      <c r="D2" s="25"/>
      <c r="E2" s="25"/>
      <c r="F2" s="25"/>
      <c r="G2" s="25"/>
      <c r="H2" s="25"/>
      <c r="I2" s="25"/>
      <c r="J2" s="25"/>
      <c r="K2" s="25"/>
      <c r="L2" s="25" t="s">
        <v>7</v>
      </c>
    </row>
    <row r="4" spans="1:10" ht="18">
      <c r="A4" s="27"/>
      <c r="B4" s="27"/>
      <c r="C4" s="39"/>
      <c r="D4" s="27"/>
      <c r="E4" s="27"/>
      <c r="F4" s="28" t="s">
        <v>7</v>
      </c>
      <c r="G4" s="28" t="s">
        <v>296</v>
      </c>
      <c r="H4" s="28"/>
      <c r="I4" s="27"/>
      <c r="J4" s="27"/>
    </row>
    <row r="5" spans="1:9" ht="16.5">
      <c r="A5" s="23"/>
      <c r="F5" s="25"/>
      <c r="G5" s="25"/>
      <c r="H5" s="25"/>
      <c r="I5" s="25"/>
    </row>
    <row r="7" spans="1:12" ht="12.75">
      <c r="A7" s="19" t="s">
        <v>229</v>
      </c>
      <c r="B7" s="17"/>
      <c r="C7" s="146"/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19"/>
      <c r="B8" s="17"/>
      <c r="C8" s="146" t="s">
        <v>230</v>
      </c>
      <c r="D8" s="17"/>
      <c r="E8" s="17"/>
      <c r="F8" s="17"/>
      <c r="G8" s="17"/>
      <c r="H8" s="17"/>
      <c r="I8" s="17"/>
      <c r="J8" s="17"/>
      <c r="K8" s="17"/>
      <c r="L8" s="17"/>
    </row>
    <row r="9" spans="1:12" ht="12.75">
      <c r="A9" s="19"/>
      <c r="B9" s="17"/>
      <c r="C9" s="40" t="s">
        <v>7</v>
      </c>
      <c r="D9" s="24"/>
      <c r="E9" s="24"/>
      <c r="F9" s="17"/>
      <c r="G9" s="17"/>
      <c r="H9" s="17"/>
      <c r="I9" s="17"/>
      <c r="J9" s="8"/>
      <c r="K9" s="8"/>
      <c r="L9" s="17"/>
    </row>
    <row r="10" spans="1:12" ht="12.75">
      <c r="A10" s="20" t="s">
        <v>0</v>
      </c>
      <c r="B10" s="22"/>
      <c r="C10" s="41"/>
      <c r="D10" s="12"/>
      <c r="E10" s="12"/>
      <c r="F10" s="12"/>
      <c r="G10" s="12"/>
      <c r="H10" s="12"/>
      <c r="I10" s="20"/>
      <c r="J10" s="20"/>
      <c r="K10" s="20"/>
      <c r="L10" s="20"/>
    </row>
    <row r="11" spans="1:12" ht="13.5" thickBot="1">
      <c r="A11" s="14"/>
      <c r="B11" s="21"/>
      <c r="C11" s="42"/>
      <c r="D11" s="14"/>
      <c r="E11" s="14"/>
      <c r="F11" s="14"/>
      <c r="G11" s="14"/>
      <c r="H11" s="14"/>
      <c r="I11" s="14"/>
      <c r="J11" s="9"/>
      <c r="K11" s="9"/>
      <c r="L11" s="470"/>
    </row>
    <row r="12" spans="1:12" ht="12.75">
      <c r="A12" s="480" t="s">
        <v>30</v>
      </c>
      <c r="B12" s="483" t="s">
        <v>1</v>
      </c>
      <c r="C12" s="486" t="s">
        <v>2</v>
      </c>
      <c r="D12" s="474" t="s">
        <v>24</v>
      </c>
      <c r="E12" s="477" t="s">
        <v>25</v>
      </c>
      <c r="F12" s="489" t="s">
        <v>28</v>
      </c>
      <c r="G12" s="490"/>
      <c r="H12" s="57" t="s">
        <v>16</v>
      </c>
      <c r="I12" s="58"/>
      <c r="J12" s="59" t="s">
        <v>3</v>
      </c>
      <c r="K12" s="462" t="s">
        <v>12</v>
      </c>
      <c r="L12" s="57" t="s">
        <v>14</v>
      </c>
    </row>
    <row r="13" spans="1:12" ht="13.5" thickBot="1">
      <c r="A13" s="481"/>
      <c r="B13" s="484"/>
      <c r="C13" s="487"/>
      <c r="D13" s="475"/>
      <c r="E13" s="478"/>
      <c r="F13" s="491"/>
      <c r="G13" s="492"/>
      <c r="H13" s="29" t="s">
        <v>17</v>
      </c>
      <c r="I13" s="61" t="s">
        <v>19</v>
      </c>
      <c r="J13" s="30">
        <v>2003</v>
      </c>
      <c r="K13" s="461" t="s">
        <v>13</v>
      </c>
      <c r="L13" s="62" t="s">
        <v>15</v>
      </c>
    </row>
    <row r="14" spans="1:12" ht="12.75">
      <c r="A14" s="481"/>
      <c r="B14" s="484"/>
      <c r="C14" s="487"/>
      <c r="D14" s="475"/>
      <c r="E14" s="478"/>
      <c r="F14" s="57" t="s">
        <v>26</v>
      </c>
      <c r="G14" s="63"/>
      <c r="H14" s="29" t="s">
        <v>10</v>
      </c>
      <c r="I14" s="61" t="s">
        <v>20</v>
      </c>
      <c r="J14" s="30" t="s">
        <v>5</v>
      </c>
      <c r="K14" s="57" t="s">
        <v>5</v>
      </c>
      <c r="L14" s="29" t="s">
        <v>22</v>
      </c>
    </row>
    <row r="15" spans="1:12" ht="12.75">
      <c r="A15" s="481"/>
      <c r="B15" s="484"/>
      <c r="C15" s="487"/>
      <c r="D15" s="475"/>
      <c r="E15" s="478"/>
      <c r="F15" s="30" t="s">
        <v>27</v>
      </c>
      <c r="G15" s="30" t="s">
        <v>8</v>
      </c>
      <c r="H15" s="29" t="s">
        <v>18</v>
      </c>
      <c r="I15" s="61" t="s">
        <v>21</v>
      </c>
      <c r="J15" s="30" t="s">
        <v>6</v>
      </c>
      <c r="K15" s="29" t="s">
        <v>9</v>
      </c>
      <c r="L15" s="64" t="s">
        <v>23</v>
      </c>
    </row>
    <row r="16" spans="1:12" ht="13.5" thickBot="1">
      <c r="A16" s="482"/>
      <c r="B16" s="485"/>
      <c r="C16" s="488"/>
      <c r="D16" s="476"/>
      <c r="E16" s="479"/>
      <c r="F16" s="65"/>
      <c r="G16" s="65"/>
      <c r="H16" s="66" t="s">
        <v>11</v>
      </c>
      <c r="I16" s="67"/>
      <c r="J16" s="66" t="s">
        <v>4</v>
      </c>
      <c r="K16" s="66">
        <v>2002</v>
      </c>
      <c r="L16" s="66">
        <v>2004</v>
      </c>
    </row>
    <row r="17" spans="1:13" ht="12" customHeight="1" thickBot="1">
      <c r="A17" s="7"/>
      <c r="B17" s="31"/>
      <c r="C17" s="158"/>
      <c r="D17" s="108" t="s">
        <v>7</v>
      </c>
      <c r="E17" s="7"/>
      <c r="F17" s="7"/>
      <c r="G17" s="7"/>
      <c r="H17" s="7"/>
      <c r="I17" s="13"/>
      <c r="J17" s="13"/>
      <c r="K17" s="13"/>
      <c r="L17" s="159"/>
      <c r="M17" s="50"/>
    </row>
    <row r="18" spans="1:13" ht="12" customHeight="1">
      <c r="A18" s="169"/>
      <c r="B18" s="165"/>
      <c r="C18" s="217"/>
      <c r="D18" s="166"/>
      <c r="E18" s="169"/>
      <c r="F18" s="167"/>
      <c r="G18" s="169"/>
      <c r="H18" s="167"/>
      <c r="I18" s="190"/>
      <c r="J18" s="168"/>
      <c r="K18" s="190"/>
      <c r="L18" s="365"/>
      <c r="M18" s="50"/>
    </row>
    <row r="19" spans="1:16" ht="11.25" customHeight="1">
      <c r="A19" s="213">
        <v>53</v>
      </c>
      <c r="B19" s="109"/>
      <c r="C19" s="218" t="s">
        <v>212</v>
      </c>
      <c r="D19" s="108"/>
      <c r="E19" s="185"/>
      <c r="F19" s="14"/>
      <c r="G19" s="185"/>
      <c r="H19" s="14"/>
      <c r="I19" s="192"/>
      <c r="J19" s="122"/>
      <c r="K19" s="192"/>
      <c r="L19" s="366"/>
      <c r="M19" s="10"/>
      <c r="N19" s="10"/>
      <c r="O19" s="10"/>
      <c r="P19" s="10"/>
    </row>
    <row r="20" spans="1:16" ht="12" customHeight="1">
      <c r="A20" s="214"/>
      <c r="B20" s="109"/>
      <c r="C20" s="219" t="s">
        <v>213</v>
      </c>
      <c r="D20" s="108"/>
      <c r="E20" s="185"/>
      <c r="F20" s="14"/>
      <c r="G20" s="185"/>
      <c r="H20" s="14"/>
      <c r="I20" s="191">
        <f>SUM(I21:I22)</f>
        <v>563683</v>
      </c>
      <c r="J20" s="123">
        <f>SUM(J21:J22)</f>
        <v>100000</v>
      </c>
      <c r="K20" s="191">
        <f>SUM(K21:K22)</f>
        <v>220000</v>
      </c>
      <c r="L20" s="191">
        <f>SUM(L21:L22)</f>
        <v>243683</v>
      </c>
      <c r="M20" s="411"/>
      <c r="N20" s="10"/>
      <c r="O20" s="10"/>
      <c r="P20" s="10"/>
    </row>
    <row r="21" spans="1:16" ht="12" customHeight="1">
      <c r="A21" s="29"/>
      <c r="B21" s="109">
        <v>6031</v>
      </c>
      <c r="C21" s="220" t="s">
        <v>286</v>
      </c>
      <c r="D21" s="108"/>
      <c r="E21" s="185"/>
      <c r="F21" s="452" t="s">
        <v>224</v>
      </c>
      <c r="G21" s="61" t="s">
        <v>85</v>
      </c>
      <c r="H21" s="15" t="s">
        <v>297</v>
      </c>
      <c r="I21" s="192">
        <f>SUM(J21:L21)</f>
        <v>273683</v>
      </c>
      <c r="J21" s="122">
        <v>50000</v>
      </c>
      <c r="K21" s="192">
        <v>210000</v>
      </c>
      <c r="L21" s="367">
        <v>13683</v>
      </c>
      <c r="M21" s="10"/>
      <c r="N21" s="10"/>
      <c r="O21" s="10"/>
      <c r="P21" s="10"/>
    </row>
    <row r="22" spans="1:16" ht="12" customHeight="1">
      <c r="A22" s="29"/>
      <c r="B22" s="109">
        <v>6030</v>
      </c>
      <c r="C22" s="220" t="s">
        <v>251</v>
      </c>
      <c r="D22" s="108"/>
      <c r="E22" s="185"/>
      <c r="F22" s="15">
        <v>998</v>
      </c>
      <c r="G22" s="29" t="s">
        <v>81</v>
      </c>
      <c r="H22" s="15" t="s">
        <v>219</v>
      </c>
      <c r="I22" s="192">
        <f>SUM(J22:L22)</f>
        <v>290000</v>
      </c>
      <c r="J22" s="122">
        <v>50000</v>
      </c>
      <c r="K22" s="192">
        <v>10000</v>
      </c>
      <c r="L22" s="367">
        <v>230000</v>
      </c>
      <c r="M22" s="10"/>
      <c r="N22" s="10"/>
      <c r="O22" s="10"/>
      <c r="P22" s="10"/>
    </row>
    <row r="23" spans="1:16" ht="12.75">
      <c r="A23" s="61"/>
      <c r="B23" s="110"/>
      <c r="C23" s="177"/>
      <c r="D23" s="148"/>
      <c r="E23" s="181"/>
      <c r="F23" s="209"/>
      <c r="G23" s="61"/>
      <c r="H23" s="51"/>
      <c r="I23" s="224"/>
      <c r="J23" s="156"/>
      <c r="K23" s="201"/>
      <c r="L23" s="366"/>
      <c r="M23" s="10"/>
      <c r="N23" s="10"/>
      <c r="O23" s="10"/>
      <c r="P23" s="10"/>
    </row>
    <row r="24" spans="1:16" ht="12.75">
      <c r="A24" s="188">
        <v>56</v>
      </c>
      <c r="B24" s="110"/>
      <c r="C24" s="221" t="s">
        <v>78</v>
      </c>
      <c r="D24" s="14"/>
      <c r="E24" s="185"/>
      <c r="F24" s="209"/>
      <c r="G24" s="61"/>
      <c r="H24" s="51"/>
      <c r="I24" s="225">
        <f>+I25</f>
        <v>1193030</v>
      </c>
      <c r="J24" s="145">
        <f>+J25</f>
        <v>100000</v>
      </c>
      <c r="K24" s="225">
        <f>+K25</f>
        <v>893030</v>
      </c>
      <c r="L24" s="225">
        <f>+L25</f>
        <v>200000</v>
      </c>
      <c r="M24" s="411"/>
      <c r="N24" s="10"/>
      <c r="O24" s="10"/>
      <c r="P24" s="10"/>
    </row>
    <row r="25" spans="1:16" ht="12.75">
      <c r="A25" s="61"/>
      <c r="B25" s="110">
        <v>5836</v>
      </c>
      <c r="C25" s="222" t="s">
        <v>91</v>
      </c>
      <c r="D25" s="14"/>
      <c r="E25" s="185"/>
      <c r="F25" s="209">
        <v>133</v>
      </c>
      <c r="G25" s="61" t="s">
        <v>83</v>
      </c>
      <c r="H25" s="51" t="s">
        <v>220</v>
      </c>
      <c r="I25" s="192">
        <f>SUM(J25:L25)</f>
        <v>1193030</v>
      </c>
      <c r="J25" s="147">
        <v>100000</v>
      </c>
      <c r="K25" s="224">
        <v>893030</v>
      </c>
      <c r="L25" s="367">
        <v>200000</v>
      </c>
      <c r="M25" s="411"/>
      <c r="N25" s="10"/>
      <c r="O25" s="10"/>
      <c r="P25" s="10"/>
    </row>
    <row r="26" spans="1:16" ht="12.75">
      <c r="A26" s="61"/>
      <c r="B26" s="110"/>
      <c r="C26" s="222"/>
      <c r="D26" s="14"/>
      <c r="E26" s="185"/>
      <c r="F26" s="209"/>
      <c r="G26" s="61"/>
      <c r="H26" s="51"/>
      <c r="I26" s="224"/>
      <c r="J26" s="156"/>
      <c r="K26" s="201"/>
      <c r="L26" s="366"/>
      <c r="M26" s="10"/>
      <c r="N26" s="10"/>
      <c r="O26" s="10"/>
      <c r="P26" s="10"/>
    </row>
    <row r="27" spans="1:16" ht="12.75">
      <c r="A27" s="61"/>
      <c r="B27" s="110"/>
      <c r="C27" s="222"/>
      <c r="D27" s="14"/>
      <c r="E27" s="185"/>
      <c r="F27" s="209"/>
      <c r="G27" s="61"/>
      <c r="H27" s="15"/>
      <c r="I27" s="192"/>
      <c r="J27" s="147"/>
      <c r="K27" s="201"/>
      <c r="L27" s="366"/>
      <c r="M27" s="10"/>
      <c r="N27" s="10"/>
      <c r="O27" s="10"/>
      <c r="P27" s="10"/>
    </row>
    <row r="28" spans="1:16" ht="12.75">
      <c r="A28" s="188">
        <v>59</v>
      </c>
      <c r="B28" s="110"/>
      <c r="C28" s="221" t="s">
        <v>79</v>
      </c>
      <c r="D28" s="14"/>
      <c r="E28" s="185"/>
      <c r="F28" s="209"/>
      <c r="G28" s="61"/>
      <c r="H28" s="51"/>
      <c r="I28" s="225">
        <f>SUM(I29:I32)</f>
        <v>415227</v>
      </c>
      <c r="J28" s="225">
        <f>SUM(J29:J32)</f>
        <v>134525</v>
      </c>
      <c r="K28" s="225">
        <f>SUM(K29:K32)</f>
        <v>16702</v>
      </c>
      <c r="L28" s="225">
        <f>SUM(L29:L32)</f>
        <v>264000</v>
      </c>
      <c r="M28" s="411"/>
      <c r="N28" s="10"/>
      <c r="O28" s="10"/>
      <c r="P28" s="10"/>
    </row>
    <row r="29" spans="1:16" ht="12.75">
      <c r="A29" s="61"/>
      <c r="B29" s="110">
        <v>5838</v>
      </c>
      <c r="C29" s="223" t="s">
        <v>92</v>
      </c>
      <c r="D29" s="14"/>
      <c r="E29" s="185"/>
      <c r="F29" s="209" t="s">
        <v>224</v>
      </c>
      <c r="G29" s="61" t="s">
        <v>81</v>
      </c>
      <c r="H29" s="51" t="s">
        <v>220</v>
      </c>
      <c r="I29" s="192">
        <f>SUM(J29:L29)</f>
        <v>115227</v>
      </c>
      <c r="J29" s="147">
        <v>101525</v>
      </c>
      <c r="K29" s="330">
        <v>13702</v>
      </c>
      <c r="L29" s="367"/>
      <c r="M29" s="10"/>
      <c r="N29" s="10"/>
      <c r="O29" s="10"/>
      <c r="P29" s="10"/>
    </row>
    <row r="30" spans="1:16" ht="12.75">
      <c r="A30" s="61"/>
      <c r="B30" s="110">
        <v>5839</v>
      </c>
      <c r="C30" s="223" t="s">
        <v>93</v>
      </c>
      <c r="D30" s="14"/>
      <c r="E30" s="185"/>
      <c r="F30" s="209" t="s">
        <v>242</v>
      </c>
      <c r="G30" s="61" t="s">
        <v>81</v>
      </c>
      <c r="H30" s="51" t="s">
        <v>219</v>
      </c>
      <c r="I30" s="192">
        <f>SUM(J30:L30)</f>
        <v>100000</v>
      </c>
      <c r="J30" s="156">
        <v>11000</v>
      </c>
      <c r="K30" s="330">
        <v>1000</v>
      </c>
      <c r="L30" s="367">
        <v>88000</v>
      </c>
      <c r="M30" s="10"/>
      <c r="N30" s="10"/>
      <c r="O30" s="10"/>
      <c r="P30" s="10"/>
    </row>
    <row r="31" spans="1:16" ht="12.75">
      <c r="A31" s="401"/>
      <c r="B31" s="110">
        <v>2534</v>
      </c>
      <c r="C31" s="223" t="s">
        <v>95</v>
      </c>
      <c r="D31" s="14"/>
      <c r="E31" s="185"/>
      <c r="F31" s="209" t="s">
        <v>252</v>
      </c>
      <c r="G31" s="61" t="s">
        <v>81</v>
      </c>
      <c r="H31" s="51" t="s">
        <v>219</v>
      </c>
      <c r="I31" s="192">
        <f>SUM(J31:L31)</f>
        <v>100000</v>
      </c>
      <c r="J31" s="156">
        <v>11000</v>
      </c>
      <c r="K31" s="330">
        <v>1000</v>
      </c>
      <c r="L31" s="367">
        <v>88000</v>
      </c>
      <c r="M31" s="10"/>
      <c r="N31" s="10"/>
      <c r="O31" s="10"/>
      <c r="P31" s="10"/>
    </row>
    <row r="32" spans="1:16" ht="12.75">
      <c r="A32" s="61"/>
      <c r="B32" s="110">
        <v>5840</v>
      </c>
      <c r="C32" s="223" t="s">
        <v>94</v>
      </c>
      <c r="D32" s="14"/>
      <c r="E32" s="185"/>
      <c r="F32" s="209" t="s">
        <v>252</v>
      </c>
      <c r="G32" s="61" t="s">
        <v>81</v>
      </c>
      <c r="H32" s="51" t="s">
        <v>219</v>
      </c>
      <c r="I32" s="192">
        <f>SUM(J32:L32)</f>
        <v>100000</v>
      </c>
      <c r="J32" s="156">
        <v>11000</v>
      </c>
      <c r="K32" s="330">
        <v>1000</v>
      </c>
      <c r="L32" s="367">
        <v>88000</v>
      </c>
      <c r="M32" s="10"/>
      <c r="N32" s="10"/>
      <c r="O32" s="10"/>
      <c r="P32" s="10"/>
    </row>
    <row r="33" spans="1:16" ht="12.75">
      <c r="A33" s="61"/>
      <c r="B33" s="110"/>
      <c r="C33" s="223"/>
      <c r="D33" s="14"/>
      <c r="E33" s="185"/>
      <c r="F33" s="209"/>
      <c r="G33" s="61"/>
      <c r="H33" s="51"/>
      <c r="I33" s="224"/>
      <c r="J33" s="156"/>
      <c r="K33" s="201"/>
      <c r="L33" s="367"/>
      <c r="M33" s="10"/>
      <c r="N33" s="10"/>
      <c r="O33" s="10"/>
      <c r="P33" s="10"/>
    </row>
    <row r="34" spans="1:16" ht="12.75">
      <c r="A34" s="188">
        <v>61</v>
      </c>
      <c r="B34" s="110"/>
      <c r="C34" s="176" t="s">
        <v>96</v>
      </c>
      <c r="D34" s="104"/>
      <c r="E34" s="182"/>
      <c r="F34" s="151"/>
      <c r="G34" s="61"/>
      <c r="H34" s="51"/>
      <c r="I34" s="191">
        <f>+I35</f>
        <v>250000</v>
      </c>
      <c r="J34" s="123">
        <f>+J35</f>
        <v>200000</v>
      </c>
      <c r="K34" s="191">
        <f>+K35</f>
        <v>1000</v>
      </c>
      <c r="L34" s="191">
        <f>+L35</f>
        <v>49000</v>
      </c>
      <c r="M34" s="10"/>
      <c r="N34" s="10"/>
      <c r="O34" s="10"/>
      <c r="P34" s="10"/>
    </row>
    <row r="35" spans="1:16" ht="12.75">
      <c r="A35" s="61"/>
      <c r="B35" s="110">
        <v>5271</v>
      </c>
      <c r="C35" s="177" t="s">
        <v>97</v>
      </c>
      <c r="D35" s="104"/>
      <c r="E35" s="182"/>
      <c r="F35" s="209" t="s">
        <v>223</v>
      </c>
      <c r="G35" s="61" t="s">
        <v>82</v>
      </c>
      <c r="H35" s="51" t="s">
        <v>219</v>
      </c>
      <c r="I35" s="224">
        <f>SUM(J35:L35)</f>
        <v>250000</v>
      </c>
      <c r="J35" s="156">
        <v>200000</v>
      </c>
      <c r="K35" s="224">
        <v>1000</v>
      </c>
      <c r="L35" s="367">
        <v>49000</v>
      </c>
      <c r="M35" s="10"/>
      <c r="N35" s="10"/>
      <c r="O35" s="10"/>
      <c r="P35" s="10"/>
    </row>
    <row r="36" spans="1:16" ht="12.75">
      <c r="A36" s="61"/>
      <c r="B36" s="110"/>
      <c r="C36" s="177"/>
      <c r="D36" s="104"/>
      <c r="E36" s="182"/>
      <c r="F36" s="209"/>
      <c r="G36" s="61"/>
      <c r="H36" s="51"/>
      <c r="I36" s="224"/>
      <c r="J36" s="156"/>
      <c r="K36" s="201"/>
      <c r="L36" s="366"/>
      <c r="M36" s="10"/>
      <c r="N36" s="10"/>
      <c r="O36" s="10"/>
      <c r="P36" s="10"/>
    </row>
    <row r="37" spans="1:16" ht="12.75">
      <c r="A37" s="188">
        <v>94</v>
      </c>
      <c r="B37" s="152">
        <v>391</v>
      </c>
      <c r="C37" s="176" t="s">
        <v>32</v>
      </c>
      <c r="D37" s="14"/>
      <c r="E37" s="185"/>
      <c r="F37" s="210">
        <v>998</v>
      </c>
      <c r="G37" s="188" t="s">
        <v>81</v>
      </c>
      <c r="H37" s="113">
        <v>2003</v>
      </c>
      <c r="I37" s="225">
        <f>SUM(J37:L37)</f>
        <v>358263</v>
      </c>
      <c r="J37" s="145">
        <v>358263</v>
      </c>
      <c r="K37" s="225"/>
      <c r="L37" s="366"/>
      <c r="M37" s="212"/>
      <c r="N37" s="10"/>
      <c r="O37" s="10"/>
      <c r="P37" s="10"/>
    </row>
    <row r="38" spans="1:16" ht="12.75">
      <c r="A38" s="188"/>
      <c r="B38" s="152"/>
      <c r="C38" s="176"/>
      <c r="D38" s="14"/>
      <c r="E38" s="185"/>
      <c r="F38" s="210"/>
      <c r="G38" s="188"/>
      <c r="H38" s="113"/>
      <c r="I38" s="225"/>
      <c r="J38" s="145"/>
      <c r="K38" s="225"/>
      <c r="L38" s="366"/>
      <c r="M38" s="212"/>
      <c r="N38" s="10"/>
      <c r="O38" s="10"/>
      <c r="P38" s="10"/>
    </row>
    <row r="39" spans="1:16" ht="12.75">
      <c r="A39" s="188"/>
      <c r="B39" s="152"/>
      <c r="C39" s="176"/>
      <c r="D39" s="14"/>
      <c r="E39" s="185"/>
      <c r="F39" s="210"/>
      <c r="G39" s="188"/>
      <c r="H39" s="113"/>
      <c r="I39" s="225"/>
      <c r="J39" s="145"/>
      <c r="K39" s="225"/>
      <c r="L39" s="366"/>
      <c r="M39" s="212"/>
      <c r="N39" s="10"/>
      <c r="O39" s="10"/>
      <c r="P39" s="10"/>
    </row>
    <row r="40" spans="1:16" ht="22.5">
      <c r="A40" s="215">
        <v>96</v>
      </c>
      <c r="B40" s="153">
        <v>393</v>
      </c>
      <c r="C40" s="176" t="s">
        <v>33</v>
      </c>
      <c r="D40" s="14"/>
      <c r="E40" s="185"/>
      <c r="F40" s="210">
        <v>998</v>
      </c>
      <c r="G40" s="188" t="s">
        <v>81</v>
      </c>
      <c r="H40" s="113">
        <v>2003</v>
      </c>
      <c r="I40" s="225">
        <f>SUM(J40:L40)</f>
        <v>151458</v>
      </c>
      <c r="J40" s="118">
        <v>151458</v>
      </c>
      <c r="K40" s="227"/>
      <c r="L40" s="366"/>
      <c r="M40" s="212"/>
      <c r="N40" s="10"/>
      <c r="O40" s="10"/>
      <c r="P40" s="10"/>
    </row>
    <row r="41" spans="1:16" ht="12.75">
      <c r="A41" s="215"/>
      <c r="B41" s="153"/>
      <c r="C41" s="176"/>
      <c r="D41" s="14"/>
      <c r="E41" s="185"/>
      <c r="F41" s="210"/>
      <c r="G41" s="188"/>
      <c r="H41" s="113"/>
      <c r="I41" s="225"/>
      <c r="J41" s="118"/>
      <c r="K41" s="227"/>
      <c r="L41" s="366"/>
      <c r="M41" s="212"/>
      <c r="N41" s="10"/>
      <c r="O41" s="10"/>
      <c r="P41" s="10"/>
    </row>
    <row r="42" spans="1:16" ht="12.75">
      <c r="A42" s="215"/>
      <c r="B42" s="153"/>
      <c r="C42" s="176"/>
      <c r="D42" s="14"/>
      <c r="E42" s="185"/>
      <c r="F42" s="210"/>
      <c r="G42" s="188"/>
      <c r="H42" s="113"/>
      <c r="I42" s="225"/>
      <c r="J42" s="118"/>
      <c r="K42" s="227"/>
      <c r="L42" s="366"/>
      <c r="M42" s="212"/>
      <c r="N42" s="10"/>
      <c r="O42" s="10"/>
      <c r="P42" s="10"/>
    </row>
    <row r="43" spans="1:16" ht="12.75">
      <c r="A43" s="188">
        <v>102</v>
      </c>
      <c r="B43" s="152">
        <v>3472</v>
      </c>
      <c r="C43" s="176" t="s">
        <v>80</v>
      </c>
      <c r="D43" s="104"/>
      <c r="E43" s="182"/>
      <c r="F43" s="210">
        <v>998</v>
      </c>
      <c r="G43" s="188" t="s">
        <v>81</v>
      </c>
      <c r="H43" s="113">
        <v>2003</v>
      </c>
      <c r="I43" s="225">
        <f>SUM(J43:L43)</f>
        <v>200000</v>
      </c>
      <c r="J43" s="118">
        <v>200000</v>
      </c>
      <c r="K43" s="205"/>
      <c r="L43" s="366"/>
      <c r="M43" s="212"/>
      <c r="N43" s="10"/>
      <c r="O43" s="10"/>
      <c r="P43" s="10"/>
    </row>
    <row r="44" spans="1:16" ht="12.75">
      <c r="A44" s="188"/>
      <c r="B44" s="152"/>
      <c r="C44" s="176"/>
      <c r="D44" s="104"/>
      <c r="E44" s="182"/>
      <c r="F44" s="210"/>
      <c r="G44" s="188"/>
      <c r="H44" s="113"/>
      <c r="I44" s="225"/>
      <c r="J44" s="118"/>
      <c r="K44" s="205"/>
      <c r="L44" s="366"/>
      <c r="M44" s="212"/>
      <c r="N44" s="10"/>
      <c r="O44" s="10"/>
      <c r="P44" s="10"/>
    </row>
    <row r="45" spans="1:16" ht="12.75">
      <c r="A45" s="188"/>
      <c r="B45" s="152"/>
      <c r="C45" s="176"/>
      <c r="D45" s="104"/>
      <c r="E45" s="182"/>
      <c r="F45" s="210"/>
      <c r="G45" s="188"/>
      <c r="H45" s="113"/>
      <c r="I45" s="225"/>
      <c r="J45" s="118"/>
      <c r="K45" s="205"/>
      <c r="L45" s="366"/>
      <c r="M45" s="212"/>
      <c r="N45" s="10"/>
      <c r="O45" s="10"/>
      <c r="P45" s="10"/>
    </row>
    <row r="46" spans="1:16" ht="12.75">
      <c r="A46" s="188"/>
      <c r="B46" s="152"/>
      <c r="C46" s="176"/>
      <c r="D46" s="104"/>
      <c r="E46" s="182"/>
      <c r="F46" s="210"/>
      <c r="G46" s="188"/>
      <c r="H46" s="113"/>
      <c r="I46" s="225"/>
      <c r="J46" s="118"/>
      <c r="K46" s="205"/>
      <c r="L46" s="366"/>
      <c r="M46" s="212"/>
      <c r="N46" s="10"/>
      <c r="O46" s="10"/>
      <c r="P46" s="10"/>
    </row>
    <row r="47" spans="1:16" ht="13.5" thickBot="1">
      <c r="A47" s="188"/>
      <c r="B47" s="152"/>
      <c r="C47" s="176"/>
      <c r="D47" s="104"/>
      <c r="E47" s="182"/>
      <c r="F47" s="210"/>
      <c r="G47" s="188"/>
      <c r="H47" s="113"/>
      <c r="I47" s="227"/>
      <c r="J47" s="118"/>
      <c r="K47" s="205"/>
      <c r="L47" s="366"/>
      <c r="M47" s="212"/>
      <c r="N47" s="10"/>
      <c r="O47" s="10"/>
      <c r="P47" s="10"/>
    </row>
    <row r="48" spans="1:16" ht="13.5" thickBot="1">
      <c r="A48" s="228"/>
      <c r="B48" s="229"/>
      <c r="C48" s="371" t="s">
        <v>20</v>
      </c>
      <c r="D48" s="230"/>
      <c r="E48" s="231"/>
      <c r="F48" s="232"/>
      <c r="G48" s="233"/>
      <c r="H48" s="234"/>
      <c r="I48" s="235">
        <f>SUM(J48:L48)</f>
        <v>3131661</v>
      </c>
      <c r="J48" s="235">
        <f>+J20+J24+J28+J34+J37+J40+J43</f>
        <v>1244246</v>
      </c>
      <c r="K48" s="235">
        <f>+K20+K24+K28+K34+K37+K40+K43</f>
        <v>1130732</v>
      </c>
      <c r="L48" s="235">
        <f>+L20+L24+L28+L34+L37+L40+L43</f>
        <v>756683</v>
      </c>
      <c r="M48" s="446"/>
      <c r="N48" s="10"/>
      <c r="O48" s="10"/>
      <c r="P48" s="10"/>
    </row>
    <row r="49" spans="1:12" s="50" customFormat="1" ht="12.75">
      <c r="A49" s="94"/>
      <c r="B49" s="95"/>
      <c r="C49" s="54"/>
      <c r="D49" s="54"/>
      <c r="E49" s="54"/>
      <c r="F49" s="88"/>
      <c r="G49" s="88"/>
      <c r="H49" s="89"/>
      <c r="I49"/>
      <c r="J49" s="96"/>
      <c r="K49" s="94"/>
      <c r="L49" s="94"/>
    </row>
    <row r="50" spans="1:12" ht="12.75">
      <c r="A50" s="84"/>
      <c r="B50" s="85"/>
      <c r="C50" s="54"/>
      <c r="D50" s="54"/>
      <c r="E50" s="54"/>
      <c r="F50" s="88"/>
      <c r="G50" s="88"/>
      <c r="H50" s="89"/>
      <c r="I50" s="84"/>
      <c r="J50" s="84"/>
      <c r="K50" s="84"/>
      <c r="L50" s="124"/>
    </row>
    <row r="51" spans="1:12" ht="12.75">
      <c r="A51" s="84"/>
      <c r="B51" s="85"/>
      <c r="C51" s="54"/>
      <c r="D51" s="54"/>
      <c r="E51" s="54"/>
      <c r="F51" s="88"/>
      <c r="G51" s="88"/>
      <c r="H51" s="89"/>
      <c r="I51" s="84"/>
      <c r="J51" s="84"/>
      <c r="K51" s="84"/>
      <c r="L51" s="84"/>
    </row>
    <row r="52" spans="1:12" ht="12.75">
      <c r="A52" s="84"/>
      <c r="B52" s="85"/>
      <c r="C52" s="54"/>
      <c r="D52" s="54"/>
      <c r="E52" s="54"/>
      <c r="F52" s="88"/>
      <c r="G52" s="88"/>
      <c r="H52" s="89"/>
      <c r="I52" s="84"/>
      <c r="J52" s="84"/>
      <c r="K52" s="84"/>
      <c r="L52" s="84"/>
    </row>
    <row r="53" spans="1:12" ht="12.75">
      <c r="A53" s="84"/>
      <c r="B53" s="85"/>
      <c r="C53" s="54"/>
      <c r="D53" s="54"/>
      <c r="E53" s="54"/>
      <c r="F53" s="88"/>
      <c r="G53" s="88"/>
      <c r="H53" s="89"/>
      <c r="I53" s="84"/>
      <c r="J53" s="84"/>
      <c r="K53" s="84"/>
      <c r="L53" s="84"/>
    </row>
    <row r="54" spans="1:12" ht="12.75">
      <c r="A54" s="84"/>
      <c r="B54" s="85"/>
      <c r="C54" s="54"/>
      <c r="D54" s="54"/>
      <c r="E54" s="54"/>
      <c r="F54" s="88"/>
      <c r="G54" s="88"/>
      <c r="H54" s="89"/>
      <c r="I54" s="84"/>
      <c r="J54" s="84"/>
      <c r="K54" s="84"/>
      <c r="L54" s="84"/>
    </row>
    <row r="55" spans="1:12" ht="12.75">
      <c r="A55" s="84"/>
      <c r="B55" s="85"/>
      <c r="C55" s="90"/>
      <c r="D55" s="54"/>
      <c r="E55" s="54"/>
      <c r="F55" s="88"/>
      <c r="G55" s="88"/>
      <c r="H55" s="88"/>
      <c r="I55" s="84"/>
      <c r="J55" s="84"/>
      <c r="K55" s="84"/>
      <c r="L55" s="84"/>
    </row>
    <row r="56" spans="1:12" ht="12.75">
      <c r="A56" s="84"/>
      <c r="B56" s="85"/>
      <c r="C56" s="54"/>
      <c r="D56" s="54"/>
      <c r="E56" s="54"/>
      <c r="F56" s="88"/>
      <c r="G56" s="88"/>
      <c r="H56" s="89"/>
      <c r="I56" s="84"/>
      <c r="J56" s="84"/>
      <c r="K56" s="84"/>
      <c r="L56" s="84"/>
    </row>
    <row r="57" spans="1:12" ht="12.75">
      <c r="A57" s="84"/>
      <c r="B57" s="85"/>
      <c r="C57" s="90"/>
      <c r="D57" s="54"/>
      <c r="E57" s="54"/>
      <c r="F57" s="88"/>
      <c r="G57" s="88"/>
      <c r="H57" s="88"/>
      <c r="I57" s="84"/>
      <c r="J57" s="84"/>
      <c r="K57" s="84"/>
      <c r="L57" s="84"/>
    </row>
    <row r="58" spans="1:12" ht="12.75">
      <c r="A58" s="84"/>
      <c r="B58" s="85"/>
      <c r="C58" s="54"/>
      <c r="D58" s="54"/>
      <c r="E58" s="54"/>
      <c r="F58" s="88"/>
      <c r="G58" s="88"/>
      <c r="H58" s="89"/>
      <c r="I58" s="84"/>
      <c r="J58" s="84"/>
      <c r="K58" s="84"/>
      <c r="L58" s="84"/>
    </row>
    <row r="59" spans="1:12" ht="12.75">
      <c r="A59" s="84"/>
      <c r="B59" s="85"/>
      <c r="C59" s="91"/>
      <c r="D59" s="54"/>
      <c r="E59" s="54"/>
      <c r="F59" s="88"/>
      <c r="G59" s="88"/>
      <c r="H59" s="88"/>
      <c r="I59" s="84"/>
      <c r="J59" s="84"/>
      <c r="K59" s="84"/>
      <c r="L59" s="84"/>
    </row>
    <row r="60" spans="1:12" ht="12.75">
      <c r="A60" s="84"/>
      <c r="B60" s="85"/>
      <c r="C60" s="54"/>
      <c r="D60" s="54"/>
      <c r="E60" s="54"/>
      <c r="F60" s="88"/>
      <c r="G60" s="88"/>
      <c r="H60" s="89"/>
      <c r="I60" s="84"/>
      <c r="J60" s="84"/>
      <c r="K60" s="84"/>
      <c r="L60" s="84"/>
    </row>
    <row r="61" spans="1:12" ht="12.75">
      <c r="A61" s="84"/>
      <c r="B61" s="85"/>
      <c r="C61" s="54"/>
      <c r="D61" s="54"/>
      <c r="E61" s="54"/>
      <c r="F61" s="88"/>
      <c r="G61" s="88"/>
      <c r="H61" s="89"/>
      <c r="I61" s="84"/>
      <c r="J61" s="84"/>
      <c r="K61" s="84"/>
      <c r="L61" s="84"/>
    </row>
    <row r="62" spans="1:12" ht="12.75">
      <c r="A62" s="84"/>
      <c r="B62" s="85"/>
      <c r="C62" s="54"/>
      <c r="D62" s="54"/>
      <c r="E62" s="54"/>
      <c r="F62" s="88"/>
      <c r="G62" s="88"/>
      <c r="H62" s="89"/>
      <c r="I62" s="84"/>
      <c r="J62" s="84"/>
      <c r="K62" s="84"/>
      <c r="L62" s="84"/>
    </row>
    <row r="63" spans="1:12" ht="12.75">
      <c r="A63" s="84"/>
      <c r="B63" s="85"/>
      <c r="C63" s="91"/>
      <c r="D63" s="54"/>
      <c r="E63" s="54"/>
      <c r="F63" s="88"/>
      <c r="G63" s="88"/>
      <c r="H63" s="89"/>
      <c r="I63" s="84"/>
      <c r="J63" s="84"/>
      <c r="K63" s="84"/>
      <c r="L63" s="84"/>
    </row>
    <row r="64" spans="1:12" ht="12.75">
      <c r="A64" s="84"/>
      <c r="B64" s="85"/>
      <c r="C64" s="54"/>
      <c r="D64" s="54"/>
      <c r="E64" s="54"/>
      <c r="F64" s="88"/>
      <c r="G64" s="88"/>
      <c r="H64" s="89"/>
      <c r="I64" s="84"/>
      <c r="J64" s="84"/>
      <c r="K64" s="84"/>
      <c r="L64" s="84"/>
    </row>
    <row r="65" spans="1:12" ht="12.75">
      <c r="A65" s="84"/>
      <c r="B65" s="85"/>
      <c r="C65" s="92"/>
      <c r="D65" s="54"/>
      <c r="E65" s="54"/>
      <c r="F65" s="88"/>
      <c r="G65" s="88"/>
      <c r="H65" s="88"/>
      <c r="I65" s="84"/>
      <c r="J65" s="84"/>
      <c r="K65" s="84"/>
      <c r="L65" s="84"/>
    </row>
    <row r="66" spans="1:12" ht="12.75">
      <c r="A66" s="84"/>
      <c r="B66" s="85"/>
      <c r="C66" s="54"/>
      <c r="D66" s="54"/>
      <c r="E66" s="54"/>
      <c r="F66" s="88"/>
      <c r="G66" s="88"/>
      <c r="H66" s="88"/>
      <c r="I66" s="84"/>
      <c r="J66" s="84"/>
      <c r="K66" s="84"/>
      <c r="L66" s="84"/>
    </row>
    <row r="67" spans="1:12" ht="12.75">
      <c r="A67" s="84"/>
      <c r="B67" s="85"/>
      <c r="C67" s="54"/>
      <c r="D67" s="54"/>
      <c r="E67" s="54"/>
      <c r="F67" s="88"/>
      <c r="G67" s="88"/>
      <c r="H67" s="88"/>
      <c r="I67" s="84"/>
      <c r="J67" s="84"/>
      <c r="K67" s="84"/>
      <c r="L67" s="84"/>
    </row>
    <row r="68" spans="1:12" ht="12.75">
      <c r="A68" s="84"/>
      <c r="B68" s="85"/>
      <c r="C68" s="54"/>
      <c r="D68" s="54"/>
      <c r="E68" s="54"/>
      <c r="F68" s="88"/>
      <c r="G68" s="88"/>
      <c r="H68" s="88"/>
      <c r="I68" s="84"/>
      <c r="J68" s="84"/>
      <c r="K68" s="84"/>
      <c r="L68" s="84"/>
    </row>
    <row r="69" spans="1:12" ht="12.75">
      <c r="A69" s="84"/>
      <c r="B69" s="85"/>
      <c r="C69" s="92"/>
      <c r="D69" s="54"/>
      <c r="E69" s="54"/>
      <c r="F69" s="88"/>
      <c r="G69" s="88"/>
      <c r="H69" s="88"/>
      <c r="I69" s="84"/>
      <c r="J69" s="84"/>
      <c r="K69" s="84"/>
      <c r="L69" s="84"/>
    </row>
    <row r="70" spans="1:12" ht="12.75">
      <c r="A70" s="84"/>
      <c r="B70" s="85"/>
      <c r="C70" s="54"/>
      <c r="D70" s="54"/>
      <c r="E70" s="54"/>
      <c r="F70" s="88"/>
      <c r="G70" s="88"/>
      <c r="H70" s="88"/>
      <c r="I70" s="84"/>
      <c r="J70" s="84"/>
      <c r="K70" s="84"/>
      <c r="L70" s="84"/>
    </row>
    <row r="71" spans="1:12" ht="12.75" customHeight="1">
      <c r="A71" s="84"/>
      <c r="B71" s="85"/>
      <c r="C71" s="50"/>
      <c r="D71" s="50"/>
      <c r="E71" s="50"/>
      <c r="F71" s="93"/>
      <c r="G71" s="93"/>
      <c r="H71" s="93"/>
      <c r="I71" s="84"/>
      <c r="J71" s="84"/>
      <c r="K71" s="84"/>
      <c r="L71" s="84"/>
    </row>
    <row r="72" spans="1:12" ht="12.75" customHeight="1">
      <c r="A72" s="84"/>
      <c r="B72" s="85"/>
      <c r="C72" s="86"/>
      <c r="D72" s="84"/>
      <c r="E72" s="84"/>
      <c r="F72" s="87"/>
      <c r="G72" s="84"/>
      <c r="H72" s="84"/>
      <c r="I72" s="84"/>
      <c r="J72" s="84"/>
      <c r="K72" s="84"/>
      <c r="L72" s="84"/>
    </row>
    <row r="73" spans="1:12" ht="12.75">
      <c r="A73" s="84"/>
      <c r="B73" s="85"/>
      <c r="C73" s="86"/>
      <c r="D73" s="84"/>
      <c r="E73" s="84"/>
      <c r="F73" s="87"/>
      <c r="G73" s="84"/>
      <c r="H73" s="84"/>
      <c r="I73" s="84"/>
      <c r="J73" s="84"/>
      <c r="K73" s="84"/>
      <c r="L73" s="84"/>
    </row>
    <row r="74" spans="1:12" ht="12.75">
      <c r="A74" s="84"/>
      <c r="B74" s="85"/>
      <c r="C74" s="86"/>
      <c r="D74" s="84"/>
      <c r="E74" s="84"/>
      <c r="F74" s="87"/>
      <c r="G74" s="84"/>
      <c r="H74" s="84"/>
      <c r="I74" s="84"/>
      <c r="J74" s="84"/>
      <c r="K74" s="84"/>
      <c r="L74" s="84"/>
    </row>
    <row r="75" spans="1:12" ht="12.75">
      <c r="A75" s="84"/>
      <c r="B75" s="85"/>
      <c r="C75" s="86"/>
      <c r="D75" s="84"/>
      <c r="E75" s="84"/>
      <c r="F75" s="87"/>
      <c r="G75" s="84"/>
      <c r="H75" s="84"/>
      <c r="I75" s="84"/>
      <c r="J75" s="84"/>
      <c r="K75" s="84"/>
      <c r="L75" s="84"/>
    </row>
    <row r="76" spans="1:12" ht="12.75">
      <c r="A76" s="84"/>
      <c r="B76" s="85"/>
      <c r="C76" s="86"/>
      <c r="D76" s="84"/>
      <c r="E76" s="84"/>
      <c r="F76" s="87"/>
      <c r="G76" s="84"/>
      <c r="H76" s="84"/>
      <c r="I76" s="84"/>
      <c r="J76" s="84"/>
      <c r="K76" s="84"/>
      <c r="L76" s="84"/>
    </row>
    <row r="77" spans="1:12" ht="12.75">
      <c r="A77" s="84"/>
      <c r="B77" s="85"/>
      <c r="C77" s="86"/>
      <c r="D77" s="84"/>
      <c r="E77" s="84"/>
      <c r="F77" s="87"/>
      <c r="G77" s="84"/>
      <c r="H77" s="84"/>
      <c r="I77" s="84"/>
      <c r="J77" s="84"/>
      <c r="K77" s="84"/>
      <c r="L77" s="84"/>
    </row>
    <row r="78" spans="1:12" ht="12.75">
      <c r="A78" s="84"/>
      <c r="B78" s="85"/>
      <c r="C78" s="86"/>
      <c r="D78" s="84"/>
      <c r="E78" s="84"/>
      <c r="F78" s="87"/>
      <c r="G78" s="84"/>
      <c r="H78" s="84"/>
      <c r="I78" s="84"/>
      <c r="J78" s="84"/>
      <c r="K78" s="84"/>
      <c r="L78" s="84"/>
    </row>
    <row r="79" spans="1:12" ht="12.75">
      <c r="A79" s="84"/>
      <c r="B79" s="85"/>
      <c r="C79" s="86"/>
      <c r="D79" s="84"/>
      <c r="E79" s="84"/>
      <c r="F79" s="87"/>
      <c r="G79" s="84"/>
      <c r="H79" s="84"/>
      <c r="I79" s="84"/>
      <c r="J79" s="84"/>
      <c r="K79" s="84"/>
      <c r="L79" s="84"/>
    </row>
    <row r="80" spans="1:12" ht="12.75">
      <c r="A80" s="84"/>
      <c r="B80" s="85"/>
      <c r="C80" s="86"/>
      <c r="D80" s="84"/>
      <c r="E80" s="84"/>
      <c r="F80" s="87"/>
      <c r="G80" s="84"/>
      <c r="H80" s="84"/>
      <c r="I80" s="84"/>
      <c r="J80" s="84"/>
      <c r="K80" s="84"/>
      <c r="L80" s="84"/>
    </row>
    <row r="81" spans="1:12" ht="12.75">
      <c r="A81" s="84"/>
      <c r="B81" s="85"/>
      <c r="C81" s="86"/>
      <c r="D81" s="84"/>
      <c r="E81" s="84"/>
      <c r="F81" s="87"/>
      <c r="G81" s="84"/>
      <c r="H81" s="84"/>
      <c r="I81" s="84"/>
      <c r="J81" s="84"/>
      <c r="K81" s="84"/>
      <c r="L81" s="84"/>
    </row>
    <row r="82" spans="1:12" ht="12.75">
      <c r="A82" s="84"/>
      <c r="B82" s="85"/>
      <c r="C82" s="86"/>
      <c r="D82" s="84"/>
      <c r="E82" s="84"/>
      <c r="F82" s="84"/>
      <c r="G82" s="84"/>
      <c r="H82" s="84"/>
      <c r="I82" s="84"/>
      <c r="J82" s="84"/>
      <c r="K82" s="84"/>
      <c r="L82" s="84"/>
    </row>
    <row r="83" spans="1:12" ht="12.75">
      <c r="A83" s="84"/>
      <c r="B83" s="85"/>
      <c r="C83" s="86"/>
      <c r="D83" s="84"/>
      <c r="E83" s="84"/>
      <c r="F83" s="84"/>
      <c r="G83" s="84"/>
      <c r="H83" s="84"/>
      <c r="I83" s="84"/>
      <c r="J83" s="84"/>
      <c r="K83" s="84"/>
      <c r="L83" s="84"/>
    </row>
    <row r="84" spans="1:12" ht="12.75">
      <c r="A84" s="84"/>
      <c r="B84" s="85"/>
      <c r="C84" s="86"/>
      <c r="D84" s="84"/>
      <c r="E84" s="84"/>
      <c r="F84" s="84"/>
      <c r="G84" s="84"/>
      <c r="H84" s="84"/>
      <c r="I84" s="84"/>
      <c r="J84" s="84"/>
      <c r="K84" s="84"/>
      <c r="L84" s="84"/>
    </row>
    <row r="85" spans="1:12" ht="12.75">
      <c r="A85" s="84"/>
      <c r="B85" s="85"/>
      <c r="C85" s="86"/>
      <c r="D85" s="84"/>
      <c r="E85" s="84"/>
      <c r="F85" s="84"/>
      <c r="G85" s="84"/>
      <c r="H85" s="84"/>
      <c r="I85" s="84"/>
      <c r="J85" s="84"/>
      <c r="K85" s="84"/>
      <c r="L85" s="84"/>
    </row>
    <row r="86" spans="1:12" ht="12.75">
      <c r="A86" s="84"/>
      <c r="B86" s="85"/>
      <c r="C86" s="86"/>
      <c r="D86" s="84"/>
      <c r="E86" s="84"/>
      <c r="F86" s="84"/>
      <c r="G86" s="84"/>
      <c r="H86" s="84"/>
      <c r="I86" s="84"/>
      <c r="J86" s="84"/>
      <c r="K86" s="84"/>
      <c r="L86" s="84"/>
    </row>
    <row r="87" spans="1:12" ht="12.75">
      <c r="A87" s="84"/>
      <c r="B87" s="85"/>
      <c r="C87" s="86"/>
      <c r="D87" s="84"/>
      <c r="E87" s="84"/>
      <c r="F87" s="84"/>
      <c r="G87" s="84"/>
      <c r="H87" s="84"/>
      <c r="I87" s="84"/>
      <c r="J87" s="84"/>
      <c r="K87" s="84"/>
      <c r="L87" s="84"/>
    </row>
    <row r="88" spans="1:12" ht="12.75">
      <c r="A88" s="84"/>
      <c r="B88" s="84"/>
      <c r="C88" s="86"/>
      <c r="D88" s="84"/>
      <c r="E88" s="84"/>
      <c r="F88" s="84"/>
      <c r="G88" s="84"/>
      <c r="H88" s="84"/>
      <c r="I88" s="84"/>
      <c r="J88" s="84"/>
      <c r="K88" s="84"/>
      <c r="L88" s="84"/>
    </row>
    <row r="89" spans="1:12" ht="12.75">
      <c r="A89" s="84"/>
      <c r="B89" s="84"/>
      <c r="C89" s="86"/>
      <c r="D89" s="84"/>
      <c r="E89" s="84"/>
      <c r="F89" s="84"/>
      <c r="G89" s="84"/>
      <c r="H89" s="84"/>
      <c r="I89" s="84"/>
      <c r="J89" s="84"/>
      <c r="K89" s="84"/>
      <c r="L89" s="84"/>
    </row>
    <row r="90" spans="1:12" ht="12.75">
      <c r="A90" s="84"/>
      <c r="B90" s="84"/>
      <c r="C90" s="86"/>
      <c r="D90" s="84"/>
      <c r="E90" s="84"/>
      <c r="F90" s="84"/>
      <c r="G90" s="84"/>
      <c r="H90" s="84"/>
      <c r="I90" s="84"/>
      <c r="J90" s="84"/>
      <c r="K90" s="84"/>
      <c r="L90" s="84"/>
    </row>
    <row r="91" spans="1:12" ht="12.75">
      <c r="A91" s="84"/>
      <c r="B91" s="84"/>
      <c r="C91" s="86"/>
      <c r="D91" s="84"/>
      <c r="E91" s="84"/>
      <c r="F91" s="84"/>
      <c r="G91" s="84"/>
      <c r="H91" s="84"/>
      <c r="I91" s="84"/>
      <c r="J91" s="84"/>
      <c r="K91" s="84"/>
      <c r="L91" s="84"/>
    </row>
    <row r="92" spans="1:12" ht="12.75">
      <c r="A92" s="84"/>
      <c r="B92" s="84"/>
      <c r="C92" s="86"/>
      <c r="D92" s="84"/>
      <c r="E92" s="84"/>
      <c r="F92" s="84"/>
      <c r="G92" s="84"/>
      <c r="H92" s="84"/>
      <c r="I92" s="84"/>
      <c r="J92" s="84"/>
      <c r="K92" s="84"/>
      <c r="L92" s="84"/>
    </row>
    <row r="93" spans="1:12" ht="12.75">
      <c r="A93" s="84"/>
      <c r="B93" s="84"/>
      <c r="C93" s="86"/>
      <c r="D93" s="84"/>
      <c r="E93" s="84"/>
      <c r="F93" s="84"/>
      <c r="G93" s="84"/>
      <c r="H93" s="84"/>
      <c r="I93" s="84"/>
      <c r="J93" s="84"/>
      <c r="K93" s="84"/>
      <c r="L93" s="84"/>
    </row>
    <row r="94" spans="1:12" ht="12.75">
      <c r="A94" s="84"/>
      <c r="B94" s="84"/>
      <c r="C94" s="86"/>
      <c r="D94" s="84"/>
      <c r="E94" s="84"/>
      <c r="F94" s="84"/>
      <c r="G94" s="84"/>
      <c r="H94" s="84"/>
      <c r="I94" s="84"/>
      <c r="J94" s="84"/>
      <c r="K94" s="84"/>
      <c r="L94" s="84"/>
    </row>
    <row r="95" spans="1:12" ht="12.75">
      <c r="A95" s="84"/>
      <c r="B95" s="84"/>
      <c r="C95" s="86"/>
      <c r="D95" s="84"/>
      <c r="E95" s="84"/>
      <c r="F95" s="84"/>
      <c r="G95" s="84"/>
      <c r="H95" s="84"/>
      <c r="I95" s="84"/>
      <c r="J95" s="84"/>
      <c r="K95" s="84"/>
      <c r="L95" s="84"/>
    </row>
    <row r="96" spans="1:12" ht="12.75">
      <c r="A96" s="84"/>
      <c r="B96" s="84"/>
      <c r="C96" s="86"/>
      <c r="D96" s="84"/>
      <c r="E96" s="84"/>
      <c r="F96" s="84"/>
      <c r="G96" s="84"/>
      <c r="H96" s="84"/>
      <c r="I96" s="84"/>
      <c r="J96" s="84"/>
      <c r="K96" s="84"/>
      <c r="L96" s="84"/>
    </row>
    <row r="97" spans="1:12" ht="12.75">
      <c r="A97" s="84"/>
      <c r="B97" s="84"/>
      <c r="C97" s="86"/>
      <c r="D97" s="84"/>
      <c r="E97" s="84"/>
      <c r="F97" s="84"/>
      <c r="G97" s="84"/>
      <c r="H97" s="84"/>
      <c r="I97" s="84"/>
      <c r="J97" s="84"/>
      <c r="K97" s="84"/>
      <c r="L97" s="84"/>
    </row>
    <row r="98" spans="1:12" ht="12.75">
      <c r="A98" s="84"/>
      <c r="B98" s="84"/>
      <c r="C98" s="86"/>
      <c r="D98" s="84"/>
      <c r="E98" s="84"/>
      <c r="F98" s="84"/>
      <c r="G98" s="84"/>
      <c r="H98" s="84"/>
      <c r="I98" s="84"/>
      <c r="J98" s="84"/>
      <c r="K98" s="84"/>
      <c r="L98" s="84"/>
    </row>
    <row r="99" spans="1:12" ht="12.75">
      <c r="A99" s="84"/>
      <c r="B99" s="84"/>
      <c r="C99" s="86"/>
      <c r="D99" s="84"/>
      <c r="E99" s="84"/>
      <c r="F99" s="84"/>
      <c r="G99" s="84"/>
      <c r="H99" s="84"/>
      <c r="I99" s="84"/>
      <c r="J99" s="84"/>
      <c r="K99" s="84"/>
      <c r="L99" s="84"/>
    </row>
    <row r="100" spans="1:12" ht="12.75">
      <c r="A100" s="84"/>
      <c r="B100" s="84"/>
      <c r="C100" s="86"/>
      <c r="D100" s="84"/>
      <c r="E100" s="84"/>
      <c r="F100" s="84"/>
      <c r="G100" s="84"/>
      <c r="H100" s="84"/>
      <c r="I100" s="84"/>
      <c r="J100" s="84"/>
      <c r="K100" s="84"/>
      <c r="L100" s="84"/>
    </row>
    <row r="101" spans="1:12" ht="12.75">
      <c r="A101" s="84"/>
      <c r="B101" s="84"/>
      <c r="C101" s="86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1:12" ht="12.75">
      <c r="A102" s="84"/>
      <c r="B102" s="84"/>
      <c r="C102" s="86"/>
      <c r="D102" s="84"/>
      <c r="E102" s="84"/>
      <c r="F102" s="84"/>
      <c r="G102" s="84"/>
      <c r="H102" s="84"/>
      <c r="I102" s="84"/>
      <c r="J102" s="84"/>
      <c r="K102" s="84"/>
      <c r="L102" s="84"/>
    </row>
    <row r="103" spans="1:12" ht="12.75">
      <c r="A103" s="84"/>
      <c r="B103" s="84"/>
      <c r="C103" s="86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2.75">
      <c r="A104" s="84"/>
      <c r="B104" s="84"/>
      <c r="C104" s="86"/>
      <c r="D104" s="84"/>
      <c r="E104" s="84"/>
      <c r="F104" s="84"/>
      <c r="G104" s="84"/>
      <c r="H104" s="84"/>
      <c r="I104" s="84"/>
      <c r="J104" s="84"/>
      <c r="K104" s="84"/>
      <c r="L104" s="84"/>
    </row>
    <row r="105" spans="1:12" ht="12.75">
      <c r="A105" s="84"/>
      <c r="B105" s="84"/>
      <c r="C105" s="86"/>
      <c r="D105" s="84"/>
      <c r="E105" s="84"/>
      <c r="F105" s="84"/>
      <c r="G105" s="84"/>
      <c r="H105" s="84"/>
      <c r="I105" s="84"/>
      <c r="J105" s="84"/>
      <c r="K105" s="84"/>
      <c r="L105" s="84"/>
    </row>
    <row r="106" spans="1:12" ht="12.75">
      <c r="A106" s="84"/>
      <c r="B106" s="84"/>
      <c r="C106" s="86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1:12" ht="12.75">
      <c r="A107" s="84"/>
      <c r="B107" s="84"/>
      <c r="C107" s="86"/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1:12" ht="12.75">
      <c r="A108" s="84"/>
      <c r="B108" s="84"/>
      <c r="C108" s="86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12.75">
      <c r="A109" s="84"/>
      <c r="B109" s="84"/>
      <c r="C109" s="86"/>
      <c r="D109" s="84"/>
      <c r="E109" s="84"/>
      <c r="F109" s="84"/>
      <c r="G109" s="84"/>
      <c r="H109" s="84"/>
      <c r="I109" s="84"/>
      <c r="J109" s="84"/>
      <c r="K109" s="84"/>
      <c r="L109" s="84"/>
    </row>
    <row r="110" spans="1:12" ht="12.75">
      <c r="A110" s="84"/>
      <c r="B110" s="84"/>
      <c r="C110" s="86"/>
      <c r="D110" s="84"/>
      <c r="E110" s="84"/>
      <c r="F110" s="84"/>
      <c r="G110" s="84"/>
      <c r="H110" s="84"/>
      <c r="I110" s="84"/>
      <c r="J110" s="84"/>
      <c r="K110" s="84"/>
      <c r="L110" s="84"/>
    </row>
    <row r="111" spans="1:12" ht="12.75">
      <c r="A111" s="84"/>
      <c r="B111" s="84"/>
      <c r="C111" s="86"/>
      <c r="D111" s="84"/>
      <c r="E111" s="84"/>
      <c r="F111" s="84"/>
      <c r="G111" s="84"/>
      <c r="H111" s="84"/>
      <c r="I111" s="84"/>
      <c r="J111" s="84"/>
      <c r="K111" s="84"/>
      <c r="L111" s="84"/>
    </row>
    <row r="112" spans="1:12" ht="12.75">
      <c r="A112" s="84"/>
      <c r="B112" s="84"/>
      <c r="C112" s="86"/>
      <c r="D112" s="84"/>
      <c r="E112" s="84"/>
      <c r="F112" s="84"/>
      <c r="G112" s="84"/>
      <c r="H112" s="84"/>
      <c r="I112" s="84"/>
      <c r="J112" s="84"/>
      <c r="K112" s="84"/>
      <c r="L112" s="84"/>
    </row>
    <row r="113" spans="1:12" ht="12.75">
      <c r="A113" s="84"/>
      <c r="B113" s="84"/>
      <c r="C113" s="86"/>
      <c r="D113" s="84"/>
      <c r="E113" s="84"/>
      <c r="F113" s="84"/>
      <c r="G113" s="84"/>
      <c r="H113" s="84"/>
      <c r="I113" s="84"/>
      <c r="J113" s="84"/>
      <c r="K113" s="84"/>
      <c r="L113" s="84"/>
    </row>
    <row r="114" spans="1:12" ht="12.75">
      <c r="A114" s="84"/>
      <c r="B114" s="84"/>
      <c r="C114" s="86"/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2" ht="12.75">
      <c r="A115" s="84"/>
      <c r="B115" s="84"/>
      <c r="C115" s="86"/>
      <c r="D115" s="84"/>
      <c r="E115" s="84"/>
      <c r="F115" s="84"/>
      <c r="G115" s="84"/>
      <c r="H115" s="84"/>
      <c r="I115" s="84"/>
      <c r="J115" s="84"/>
      <c r="K115" s="84"/>
      <c r="L115" s="84"/>
    </row>
    <row r="116" spans="1:12" ht="12.75">
      <c r="A116" s="84"/>
      <c r="B116" s="84"/>
      <c r="C116" s="86"/>
      <c r="D116" s="84"/>
      <c r="E116" s="84"/>
      <c r="F116" s="84"/>
      <c r="G116" s="84"/>
      <c r="H116" s="84"/>
      <c r="I116" s="84"/>
      <c r="J116" s="84"/>
      <c r="K116" s="84"/>
      <c r="L116" s="84"/>
    </row>
    <row r="117" spans="1:12" ht="12.75">
      <c r="A117" s="84"/>
      <c r="B117" s="84"/>
      <c r="C117" s="86"/>
      <c r="D117" s="84"/>
      <c r="E117" s="84"/>
      <c r="F117" s="84"/>
      <c r="G117" s="84"/>
      <c r="H117" s="84"/>
      <c r="I117" s="84"/>
      <c r="J117" s="84"/>
      <c r="K117" s="84"/>
      <c r="L117" s="84"/>
    </row>
    <row r="118" spans="1:12" ht="12.75">
      <c r="A118" s="84"/>
      <c r="B118" s="84"/>
      <c r="C118" s="86"/>
      <c r="D118" s="84"/>
      <c r="E118" s="84"/>
      <c r="F118" s="84"/>
      <c r="G118" s="84"/>
      <c r="H118" s="84"/>
      <c r="I118" s="84"/>
      <c r="J118" s="84"/>
      <c r="K118" s="84"/>
      <c r="L118" s="84"/>
    </row>
    <row r="119" spans="1:12" ht="12.75">
      <c r="A119" s="84"/>
      <c r="B119" s="84"/>
      <c r="C119" s="86"/>
      <c r="D119" s="84"/>
      <c r="E119" s="84"/>
      <c r="F119" s="84"/>
      <c r="G119" s="84"/>
      <c r="H119" s="84"/>
      <c r="I119" s="84"/>
      <c r="J119" s="84"/>
      <c r="K119" s="84"/>
      <c r="L119" s="84"/>
    </row>
    <row r="120" spans="1:12" ht="12.75">
      <c r="A120" s="84"/>
      <c r="B120" s="84"/>
      <c r="C120" s="86"/>
      <c r="D120" s="84"/>
      <c r="E120" s="84"/>
      <c r="F120" s="84"/>
      <c r="G120" s="84"/>
      <c r="H120" s="84"/>
      <c r="I120" s="84"/>
      <c r="J120" s="84"/>
      <c r="K120" s="84"/>
      <c r="L120" s="84"/>
    </row>
    <row r="121" spans="1:12" ht="12.75">
      <c r="A121" s="84"/>
      <c r="B121" s="84"/>
      <c r="C121" s="86"/>
      <c r="D121" s="84"/>
      <c r="E121" s="84"/>
      <c r="F121" s="84"/>
      <c r="G121" s="84"/>
      <c r="H121" s="84"/>
      <c r="I121" s="84"/>
      <c r="J121" s="84"/>
      <c r="K121" s="84"/>
      <c r="L121" s="84"/>
    </row>
    <row r="122" spans="1:12" ht="12.75">
      <c r="A122" s="84"/>
      <c r="B122" s="84"/>
      <c r="C122" s="86"/>
      <c r="D122" s="84"/>
      <c r="E122" s="84"/>
      <c r="F122" s="84"/>
      <c r="G122" s="84"/>
      <c r="H122" s="84"/>
      <c r="I122" s="84"/>
      <c r="J122" s="84"/>
      <c r="K122" s="84"/>
      <c r="L122" s="84"/>
    </row>
    <row r="123" spans="1:12" ht="12.75">
      <c r="A123" s="84"/>
      <c r="B123" s="84"/>
      <c r="C123" s="86"/>
      <c r="D123" s="84"/>
      <c r="E123" s="84"/>
      <c r="F123" s="84"/>
      <c r="G123" s="84"/>
      <c r="H123" s="84"/>
      <c r="I123" s="84"/>
      <c r="J123" s="84"/>
      <c r="K123" s="84"/>
      <c r="L123" s="84"/>
    </row>
    <row r="124" spans="1:12" ht="12.75">
      <c r="A124" s="84"/>
      <c r="B124" s="84"/>
      <c r="C124" s="86"/>
      <c r="D124" s="84"/>
      <c r="E124" s="84"/>
      <c r="F124" s="84"/>
      <c r="G124" s="84"/>
      <c r="H124" s="84"/>
      <c r="I124" s="84"/>
      <c r="J124" s="84"/>
      <c r="K124" s="84"/>
      <c r="L124" s="84"/>
    </row>
    <row r="125" spans="1:12" ht="12.75">
      <c r="A125" s="84"/>
      <c r="B125" s="84"/>
      <c r="C125" s="86"/>
      <c r="D125" s="84"/>
      <c r="E125" s="84"/>
      <c r="F125" s="84"/>
      <c r="G125" s="84"/>
      <c r="H125" s="84"/>
      <c r="I125" s="84"/>
      <c r="J125" s="84"/>
      <c r="K125" s="84"/>
      <c r="L125" s="84"/>
    </row>
    <row r="126" spans="1:12" ht="12.75">
      <c r="A126" s="84"/>
      <c r="B126" s="84"/>
      <c r="C126" s="86"/>
      <c r="D126" s="84"/>
      <c r="E126" s="84"/>
      <c r="F126" s="84"/>
      <c r="G126" s="84"/>
      <c r="H126" s="84"/>
      <c r="I126" s="84"/>
      <c r="J126" s="84"/>
      <c r="K126" s="84"/>
      <c r="L126" s="84"/>
    </row>
    <row r="127" spans="1:12" ht="12.75">
      <c r="A127" s="84"/>
      <c r="B127" s="84"/>
      <c r="C127" s="86"/>
      <c r="D127" s="84"/>
      <c r="E127" s="84"/>
      <c r="F127" s="84"/>
      <c r="G127" s="84"/>
      <c r="H127" s="84"/>
      <c r="I127" s="84"/>
      <c r="J127" s="84"/>
      <c r="K127" s="84"/>
      <c r="L127" s="84"/>
    </row>
    <row r="128" spans="1:12" ht="12.75">
      <c r="A128" s="84"/>
      <c r="B128" s="84"/>
      <c r="C128" s="86"/>
      <c r="D128" s="84"/>
      <c r="E128" s="84"/>
      <c r="F128" s="84"/>
      <c r="G128" s="84"/>
      <c r="H128" s="84"/>
      <c r="I128" s="84"/>
      <c r="J128" s="84"/>
      <c r="K128" s="84"/>
      <c r="L128" s="84"/>
    </row>
    <row r="129" spans="1:12" ht="12.75">
      <c r="A129" s="84"/>
      <c r="B129" s="84"/>
      <c r="C129" s="86"/>
      <c r="D129" s="84"/>
      <c r="E129" s="84"/>
      <c r="F129" s="84"/>
      <c r="G129" s="84"/>
      <c r="H129" s="84"/>
      <c r="I129" s="84"/>
      <c r="J129" s="84"/>
      <c r="K129" s="84"/>
      <c r="L129" s="84"/>
    </row>
    <row r="130" spans="1:12" ht="12.75">
      <c r="A130" s="84"/>
      <c r="B130" s="84"/>
      <c r="C130" s="86"/>
      <c r="D130" s="84"/>
      <c r="E130" s="84"/>
      <c r="F130" s="84"/>
      <c r="G130" s="84"/>
      <c r="H130" s="84"/>
      <c r="I130" s="84"/>
      <c r="J130" s="84"/>
      <c r="K130" s="84"/>
      <c r="L130" s="84"/>
    </row>
    <row r="131" spans="1:12" ht="12.75">
      <c r="A131" s="84"/>
      <c r="B131" s="84"/>
      <c r="C131" s="86"/>
      <c r="D131" s="84"/>
      <c r="E131" s="84"/>
      <c r="F131" s="84"/>
      <c r="G131" s="84"/>
      <c r="H131" s="84"/>
      <c r="I131" s="84"/>
      <c r="J131" s="84"/>
      <c r="K131" s="84"/>
      <c r="L131" s="84"/>
    </row>
    <row r="132" spans="1:12" ht="12.75">
      <c r="A132" s="84"/>
      <c r="B132" s="84"/>
      <c r="C132" s="86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1:12" ht="12.75">
      <c r="A133" s="84"/>
      <c r="B133" s="84"/>
      <c r="C133" s="86"/>
      <c r="D133" s="84"/>
      <c r="E133" s="84"/>
      <c r="F133" s="84"/>
      <c r="G133" s="84"/>
      <c r="H133" s="84"/>
      <c r="I133" s="84"/>
      <c r="J133" s="84"/>
      <c r="K133" s="84"/>
      <c r="L133" s="84"/>
    </row>
    <row r="134" spans="1:12" ht="12.75">
      <c r="A134" s="84"/>
      <c r="B134" s="84"/>
      <c r="C134" s="86"/>
      <c r="D134" s="84"/>
      <c r="E134" s="84"/>
      <c r="F134" s="84"/>
      <c r="G134" s="84"/>
      <c r="H134" s="84"/>
      <c r="I134" s="84"/>
      <c r="J134" s="84"/>
      <c r="K134" s="84"/>
      <c r="L134" s="84"/>
    </row>
    <row r="135" spans="1:12" ht="12.75">
      <c r="A135" s="84"/>
      <c r="B135" s="84"/>
      <c r="C135" s="86"/>
      <c r="D135" s="84"/>
      <c r="E135" s="84"/>
      <c r="F135" s="84"/>
      <c r="G135" s="84"/>
      <c r="H135" s="84"/>
      <c r="I135" s="84"/>
      <c r="J135" s="84"/>
      <c r="K135" s="84"/>
      <c r="L135" s="84"/>
    </row>
    <row r="136" spans="1:12" ht="12.75">
      <c r="A136" s="84"/>
      <c r="B136" s="84"/>
      <c r="C136" s="86"/>
      <c r="D136" s="84"/>
      <c r="E136" s="84"/>
      <c r="F136" s="84"/>
      <c r="G136" s="84"/>
      <c r="H136" s="84"/>
      <c r="I136" s="84"/>
      <c r="J136" s="84"/>
      <c r="K136" s="84"/>
      <c r="L136" s="84"/>
    </row>
    <row r="137" spans="1:12" ht="12.75">
      <c r="A137" s="84"/>
      <c r="B137" s="84"/>
      <c r="C137" s="86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1:12" ht="12.75">
      <c r="A138" s="84"/>
      <c r="B138" s="84"/>
      <c r="C138" s="86"/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1:12" ht="12.75">
      <c r="A139" s="84"/>
      <c r="B139" s="84"/>
      <c r="C139" s="86"/>
      <c r="D139" s="84"/>
      <c r="E139" s="84"/>
      <c r="F139" s="84"/>
      <c r="G139" s="84"/>
      <c r="H139" s="84"/>
      <c r="I139" s="84"/>
      <c r="J139" s="84"/>
      <c r="K139" s="84"/>
      <c r="L139" s="84"/>
    </row>
    <row r="140" spans="1:12" ht="12.75">
      <c r="A140" s="84"/>
      <c r="B140" s="84"/>
      <c r="C140" s="86"/>
      <c r="D140" s="84"/>
      <c r="E140" s="84"/>
      <c r="F140" s="84"/>
      <c r="G140" s="84"/>
      <c r="H140" s="84"/>
      <c r="I140" s="84"/>
      <c r="J140" s="84"/>
      <c r="K140" s="84"/>
      <c r="L140" s="84"/>
    </row>
    <row r="141" spans="1:12" ht="12.75">
      <c r="A141" s="84"/>
      <c r="B141" s="84"/>
      <c r="C141" s="86"/>
      <c r="D141" s="84"/>
      <c r="E141" s="84"/>
      <c r="F141" s="84"/>
      <c r="G141" s="84"/>
      <c r="H141" s="84"/>
      <c r="I141" s="84"/>
      <c r="J141" s="84"/>
      <c r="K141" s="84"/>
      <c r="L141" s="84"/>
    </row>
    <row r="142" spans="1:12" ht="12.75">
      <c r="A142" s="84"/>
      <c r="B142" s="84"/>
      <c r="C142" s="86"/>
      <c r="D142" s="84"/>
      <c r="E142" s="84"/>
      <c r="F142" s="84"/>
      <c r="G142" s="84"/>
      <c r="H142" s="84"/>
      <c r="I142" s="84"/>
      <c r="J142" s="84"/>
      <c r="K142" s="84"/>
      <c r="L142" s="84"/>
    </row>
    <row r="143" spans="1:12" ht="12.75">
      <c r="A143" s="84"/>
      <c r="B143" s="84"/>
      <c r="C143" s="86"/>
      <c r="D143" s="84"/>
      <c r="E143" s="84"/>
      <c r="F143" s="84"/>
      <c r="G143" s="84"/>
      <c r="H143" s="84"/>
      <c r="I143" s="84"/>
      <c r="J143" s="84"/>
      <c r="K143" s="84"/>
      <c r="L143" s="84"/>
    </row>
    <row r="144" spans="1:12" ht="12.75">
      <c r="A144" s="84"/>
      <c r="B144" s="84"/>
      <c r="C144" s="86"/>
      <c r="D144" s="84"/>
      <c r="E144" s="84"/>
      <c r="F144" s="84"/>
      <c r="G144" s="84"/>
      <c r="H144" s="84"/>
      <c r="I144" s="84"/>
      <c r="J144" s="84"/>
      <c r="K144" s="84"/>
      <c r="L144" s="84"/>
    </row>
    <row r="145" spans="1:12" ht="12.75">
      <c r="A145" s="84"/>
      <c r="B145" s="84"/>
      <c r="C145" s="86"/>
      <c r="D145" s="84"/>
      <c r="E145" s="84"/>
      <c r="F145" s="84"/>
      <c r="G145" s="84"/>
      <c r="H145" s="84"/>
      <c r="I145" s="84"/>
      <c r="J145" s="84"/>
      <c r="K145" s="84"/>
      <c r="L145" s="84"/>
    </row>
    <row r="146" spans="1:12" ht="12.75">
      <c r="A146" s="84"/>
      <c r="B146" s="84"/>
      <c r="C146" s="86"/>
      <c r="D146" s="84"/>
      <c r="E146" s="84"/>
      <c r="F146" s="84"/>
      <c r="G146" s="84"/>
      <c r="H146" s="84"/>
      <c r="I146" s="84"/>
      <c r="J146" s="84"/>
      <c r="K146" s="84"/>
      <c r="L146" s="84"/>
    </row>
    <row r="147" spans="1:12" ht="12.75">
      <c r="A147" s="84"/>
      <c r="B147" s="84"/>
      <c r="C147" s="86"/>
      <c r="D147" s="84"/>
      <c r="E147" s="84"/>
      <c r="F147" s="84"/>
      <c r="G147" s="84"/>
      <c r="H147" s="84"/>
      <c r="I147" s="84"/>
      <c r="J147" s="84"/>
      <c r="K147" s="84"/>
      <c r="L147" s="84"/>
    </row>
    <row r="148" spans="1:12" ht="12.75">
      <c r="A148" s="84"/>
      <c r="B148" s="84"/>
      <c r="C148" s="86"/>
      <c r="D148" s="84"/>
      <c r="E148" s="84"/>
      <c r="F148" s="84"/>
      <c r="G148" s="84"/>
      <c r="H148" s="84"/>
      <c r="I148" s="84"/>
      <c r="J148" s="84"/>
      <c r="K148" s="84"/>
      <c r="L148" s="84"/>
    </row>
    <row r="149" spans="1:12" ht="12.75">
      <c r="A149" s="84"/>
      <c r="B149" s="84"/>
      <c r="C149" s="86"/>
      <c r="D149" s="84"/>
      <c r="E149" s="84"/>
      <c r="F149" s="84"/>
      <c r="G149" s="84"/>
      <c r="H149" s="84"/>
      <c r="I149" s="84"/>
      <c r="J149" s="84"/>
      <c r="K149" s="84"/>
      <c r="L149" s="84"/>
    </row>
    <row r="150" spans="1:12" ht="12.75">
      <c r="A150" s="84"/>
      <c r="B150" s="84"/>
      <c r="C150" s="86"/>
      <c r="D150" s="84"/>
      <c r="E150" s="84"/>
      <c r="F150" s="84"/>
      <c r="G150" s="84"/>
      <c r="H150" s="84"/>
      <c r="I150" s="84"/>
      <c r="J150" s="84"/>
      <c r="K150" s="84"/>
      <c r="L150" s="84"/>
    </row>
    <row r="151" spans="1:12" ht="12.75">
      <c r="A151" s="84"/>
      <c r="B151" s="84"/>
      <c r="C151" s="86"/>
      <c r="D151" s="84"/>
      <c r="E151" s="84"/>
      <c r="F151" s="84"/>
      <c r="G151" s="84"/>
      <c r="H151" s="84"/>
      <c r="I151" s="84"/>
      <c r="J151" s="84"/>
      <c r="K151" s="84"/>
      <c r="L151" s="84"/>
    </row>
    <row r="152" spans="1:12" ht="12.75">
      <c r="A152" s="84"/>
      <c r="B152" s="84"/>
      <c r="C152" s="86"/>
      <c r="D152" s="84"/>
      <c r="E152" s="84"/>
      <c r="F152" s="84"/>
      <c r="G152" s="84"/>
      <c r="H152" s="84"/>
      <c r="I152" s="84"/>
      <c r="J152" s="84"/>
      <c r="K152" s="84"/>
      <c r="L152" s="84"/>
    </row>
    <row r="153" spans="1:12" ht="12.75">
      <c r="A153" s="84"/>
      <c r="B153" s="84"/>
      <c r="C153" s="86"/>
      <c r="D153" s="84"/>
      <c r="E153" s="84"/>
      <c r="F153" s="84"/>
      <c r="G153" s="84"/>
      <c r="H153" s="84"/>
      <c r="I153" s="84"/>
      <c r="J153" s="84"/>
      <c r="K153" s="84"/>
      <c r="L153" s="84"/>
    </row>
    <row r="154" spans="1:12" ht="12.75">
      <c r="A154" s="84"/>
      <c r="B154" s="84"/>
      <c r="C154" s="86"/>
      <c r="D154" s="84"/>
      <c r="E154" s="84"/>
      <c r="F154" s="84"/>
      <c r="G154" s="84"/>
      <c r="H154" s="84"/>
      <c r="I154" s="84"/>
      <c r="J154" s="84"/>
      <c r="K154" s="84"/>
      <c r="L154" s="84"/>
    </row>
    <row r="155" spans="1:12" ht="12.75">
      <c r="A155" s="84"/>
      <c r="B155" s="84"/>
      <c r="C155" s="86"/>
      <c r="D155" s="84"/>
      <c r="E155" s="84"/>
      <c r="F155" s="84"/>
      <c r="G155" s="84"/>
      <c r="H155" s="84"/>
      <c r="I155" s="84"/>
      <c r="J155" s="84"/>
      <c r="K155" s="84"/>
      <c r="L155" s="84"/>
    </row>
    <row r="156" spans="1:12" ht="12.75">
      <c r="A156" s="84"/>
      <c r="B156" s="84"/>
      <c r="C156" s="86"/>
      <c r="D156" s="84"/>
      <c r="E156" s="84"/>
      <c r="F156" s="84"/>
      <c r="G156" s="84"/>
      <c r="H156" s="84"/>
      <c r="I156" s="84"/>
      <c r="J156" s="84"/>
      <c r="K156" s="84"/>
      <c r="L156" s="84"/>
    </row>
    <row r="157" spans="1:12" ht="12.75">
      <c r="A157" s="84"/>
      <c r="B157" s="84"/>
      <c r="C157" s="86"/>
      <c r="D157" s="84"/>
      <c r="E157" s="84"/>
      <c r="F157" s="84"/>
      <c r="G157" s="84"/>
      <c r="H157" s="84"/>
      <c r="I157" s="84"/>
      <c r="J157" s="84"/>
      <c r="K157" s="84"/>
      <c r="L157" s="84"/>
    </row>
    <row r="158" spans="1:12" ht="12.75">
      <c r="A158" s="84"/>
      <c r="B158" s="84"/>
      <c r="C158" s="86"/>
      <c r="D158" s="84"/>
      <c r="E158" s="84"/>
      <c r="F158" s="84"/>
      <c r="G158" s="84"/>
      <c r="H158" s="84"/>
      <c r="I158" s="84"/>
      <c r="J158" s="84"/>
      <c r="K158" s="84"/>
      <c r="L158" s="84"/>
    </row>
    <row r="159" spans="1:12" ht="12.75">
      <c r="A159" s="84"/>
      <c r="B159" s="84"/>
      <c r="C159" s="86"/>
      <c r="D159" s="84"/>
      <c r="E159" s="84"/>
      <c r="F159" s="84"/>
      <c r="G159" s="84"/>
      <c r="H159" s="84"/>
      <c r="I159" s="84"/>
      <c r="J159" s="84"/>
      <c r="K159" s="84"/>
      <c r="L159" s="84"/>
    </row>
    <row r="160" spans="1:12" ht="12.75">
      <c r="A160" s="84"/>
      <c r="B160" s="84"/>
      <c r="C160" s="86"/>
      <c r="D160" s="84"/>
      <c r="E160" s="84"/>
      <c r="F160" s="84"/>
      <c r="G160" s="84"/>
      <c r="H160" s="84"/>
      <c r="I160" s="84"/>
      <c r="J160" s="84"/>
      <c r="K160" s="84"/>
      <c r="L160" s="84"/>
    </row>
    <row r="161" spans="1:12" ht="12.75">
      <c r="A161" s="1"/>
      <c r="B161" s="1"/>
      <c r="C161" s="46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46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46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46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46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46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46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46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46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46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46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46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46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46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46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46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46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46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46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46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46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46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46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46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46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46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46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46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46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46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46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46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46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46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46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46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46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46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46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46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46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46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46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46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46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46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46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46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</row>
  </sheetData>
  <mergeCells count="7">
    <mergeCell ref="K1:L1"/>
    <mergeCell ref="D12:D16"/>
    <mergeCell ref="E12:E16"/>
    <mergeCell ref="A12:A16"/>
    <mergeCell ref="B12:B16"/>
    <mergeCell ref="C12:C16"/>
    <mergeCell ref="F12:G13"/>
  </mergeCells>
  <printOptions/>
  <pageMargins left="1.1811023622047245" right="0.3937007874015748" top="0.984251968503937" bottom="1" header="0" footer="0"/>
  <pageSetup horizontalDpi="360" verticalDpi="36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S168"/>
  <sheetViews>
    <sheetView zoomScaleSheetLayoutView="72" workbookViewId="0" topLeftCell="D84">
      <selection activeCell="I31" sqref="I31:I32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40.7109375" style="37" customWidth="1"/>
    <col min="4" max="5" width="2.7109375" style="0" customWidth="1"/>
    <col min="6" max="6" width="9.8515625" style="0" customWidth="1"/>
    <col min="7" max="7" width="13.7109375" style="0" customWidth="1"/>
    <col min="8" max="12" width="12.710937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7:12" ht="12.75">
      <c r="G2" s="25"/>
      <c r="H2" s="25"/>
      <c r="I2" s="25"/>
      <c r="J2" s="25"/>
      <c r="K2" s="97"/>
      <c r="L2" s="97"/>
    </row>
    <row r="3" spans="1:12" ht="12.75">
      <c r="A3" s="25"/>
      <c r="B3" s="25"/>
      <c r="C3" s="38"/>
      <c r="D3" s="25"/>
      <c r="E3" s="25"/>
      <c r="F3" s="25"/>
      <c r="G3" s="25"/>
      <c r="H3" s="25"/>
      <c r="I3" s="25"/>
      <c r="J3" s="25"/>
      <c r="K3" s="25"/>
      <c r="L3" s="25" t="s">
        <v>7</v>
      </c>
    </row>
    <row r="4" spans="1:10" ht="18">
      <c r="A4" s="27"/>
      <c r="B4" s="27"/>
      <c r="C4" s="39"/>
      <c r="D4" s="27"/>
      <c r="E4" s="27"/>
      <c r="F4" s="28" t="s">
        <v>7</v>
      </c>
      <c r="G4" s="28" t="s">
        <v>296</v>
      </c>
      <c r="H4" s="28"/>
      <c r="I4" s="27"/>
      <c r="J4" s="27"/>
    </row>
    <row r="5" spans="1:9" ht="16.5">
      <c r="A5" s="23"/>
      <c r="F5" s="25"/>
      <c r="G5" s="25"/>
      <c r="H5" s="25"/>
      <c r="I5" s="25"/>
    </row>
    <row r="7" spans="1:12" ht="12.75">
      <c r="A7" s="19" t="s">
        <v>225</v>
      </c>
      <c r="B7" s="17"/>
      <c r="C7" s="146"/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19"/>
      <c r="B8" s="17"/>
      <c r="C8" s="40" t="s">
        <v>7</v>
      </c>
      <c r="D8" s="24"/>
      <c r="E8" s="24"/>
      <c r="F8" s="17"/>
      <c r="G8" s="17"/>
      <c r="H8" s="17"/>
      <c r="I8" s="17"/>
      <c r="J8" s="8"/>
      <c r="K8" s="8"/>
      <c r="L8" s="17"/>
    </row>
    <row r="9" spans="1:12" ht="12.75">
      <c r="A9" s="20" t="s">
        <v>0</v>
      </c>
      <c r="B9" s="22"/>
      <c r="C9" s="41"/>
      <c r="D9" s="12"/>
      <c r="E9" s="12"/>
      <c r="F9" s="12"/>
      <c r="G9" s="12"/>
      <c r="H9" s="12"/>
      <c r="I9" s="20"/>
      <c r="J9" s="20"/>
      <c r="K9" s="20"/>
      <c r="L9" s="20"/>
    </row>
    <row r="10" spans="1:12" ht="13.5" thickBot="1">
      <c r="A10" s="14"/>
      <c r="B10" s="21"/>
      <c r="C10" s="42"/>
      <c r="D10" s="14"/>
      <c r="E10" s="14"/>
      <c r="F10" s="14"/>
      <c r="G10" s="14"/>
      <c r="H10" s="14"/>
      <c r="I10" s="14"/>
      <c r="J10" s="9"/>
      <c r="K10" s="9"/>
      <c r="L10" s="470" t="s">
        <v>303</v>
      </c>
    </row>
    <row r="11" spans="1:12" ht="12.75">
      <c r="A11" s="480" t="s">
        <v>30</v>
      </c>
      <c r="B11" s="483" t="s">
        <v>1</v>
      </c>
      <c r="C11" s="486" t="s">
        <v>2</v>
      </c>
      <c r="D11" s="474" t="s">
        <v>24</v>
      </c>
      <c r="E11" s="477" t="s">
        <v>25</v>
      </c>
      <c r="F11" s="489" t="s">
        <v>28</v>
      </c>
      <c r="G11" s="490"/>
      <c r="H11" s="57" t="s">
        <v>16</v>
      </c>
      <c r="I11" s="58"/>
      <c r="J11" s="59" t="s">
        <v>3</v>
      </c>
      <c r="K11" s="462" t="s">
        <v>12</v>
      </c>
      <c r="L11" s="57" t="s">
        <v>14</v>
      </c>
    </row>
    <row r="12" spans="1:12" ht="13.5" thickBot="1">
      <c r="A12" s="481"/>
      <c r="B12" s="484"/>
      <c r="C12" s="487"/>
      <c r="D12" s="475"/>
      <c r="E12" s="478"/>
      <c r="F12" s="491"/>
      <c r="G12" s="492"/>
      <c r="H12" s="29" t="s">
        <v>17</v>
      </c>
      <c r="I12" s="61" t="s">
        <v>19</v>
      </c>
      <c r="J12" s="30">
        <v>2003</v>
      </c>
      <c r="K12" s="461" t="s">
        <v>13</v>
      </c>
      <c r="L12" s="62" t="s">
        <v>15</v>
      </c>
    </row>
    <row r="13" spans="1:12" ht="12.75">
      <c r="A13" s="481"/>
      <c r="B13" s="484"/>
      <c r="C13" s="487"/>
      <c r="D13" s="475"/>
      <c r="E13" s="478"/>
      <c r="F13" s="57" t="s">
        <v>26</v>
      </c>
      <c r="G13" s="63"/>
      <c r="H13" s="29" t="s">
        <v>10</v>
      </c>
      <c r="I13" s="61" t="s">
        <v>20</v>
      </c>
      <c r="J13" s="30" t="s">
        <v>5</v>
      </c>
      <c r="K13" s="57" t="s">
        <v>5</v>
      </c>
      <c r="L13" s="29" t="s">
        <v>22</v>
      </c>
    </row>
    <row r="14" spans="1:12" ht="12.75">
      <c r="A14" s="481"/>
      <c r="B14" s="484"/>
      <c r="C14" s="487"/>
      <c r="D14" s="475"/>
      <c r="E14" s="478"/>
      <c r="F14" s="30" t="s">
        <v>27</v>
      </c>
      <c r="G14" s="30" t="s">
        <v>8</v>
      </c>
      <c r="H14" s="29" t="s">
        <v>18</v>
      </c>
      <c r="I14" s="61" t="s">
        <v>21</v>
      </c>
      <c r="J14" s="30" t="s">
        <v>6</v>
      </c>
      <c r="K14" s="29" t="s">
        <v>9</v>
      </c>
      <c r="L14" s="64" t="s">
        <v>23</v>
      </c>
    </row>
    <row r="15" spans="1:12" ht="13.5" thickBot="1">
      <c r="A15" s="482"/>
      <c r="B15" s="485"/>
      <c r="C15" s="488"/>
      <c r="D15" s="476"/>
      <c r="E15" s="479"/>
      <c r="F15" s="65"/>
      <c r="G15" s="65"/>
      <c r="H15" s="66" t="s">
        <v>11</v>
      </c>
      <c r="I15" s="67"/>
      <c r="J15" s="66" t="s">
        <v>4</v>
      </c>
      <c r="K15" s="66">
        <v>2002</v>
      </c>
      <c r="L15" s="66">
        <v>2004</v>
      </c>
    </row>
    <row r="16" spans="1:12" ht="12" customHeight="1" thickBot="1">
      <c r="A16" s="258"/>
      <c r="B16" s="31"/>
      <c r="C16" s="43"/>
      <c r="D16" s="49" t="s">
        <v>7</v>
      </c>
      <c r="E16" s="7"/>
      <c r="F16" s="7"/>
      <c r="G16" s="7"/>
      <c r="H16" s="7"/>
      <c r="I16" s="13"/>
      <c r="J16" s="13"/>
      <c r="K16" s="26"/>
      <c r="L16" s="259"/>
    </row>
    <row r="17" spans="1:19" ht="12.75">
      <c r="A17" s="245"/>
      <c r="B17" s="236"/>
      <c r="C17" s="246"/>
      <c r="D17" s="238"/>
      <c r="E17" s="247"/>
      <c r="F17" s="239"/>
      <c r="G17" s="248"/>
      <c r="H17" s="311"/>
      <c r="I17" s="249" t="s">
        <v>7</v>
      </c>
      <c r="J17" s="241"/>
      <c r="K17" s="253"/>
      <c r="L17" s="254" t="s">
        <v>7</v>
      </c>
      <c r="M17" s="16"/>
      <c r="N17" s="16"/>
      <c r="O17" s="16"/>
      <c r="P17" s="16"/>
      <c r="Q17" s="16"/>
      <c r="R17" s="16"/>
      <c r="S17" s="16"/>
    </row>
    <row r="18" spans="1:13" ht="22.5">
      <c r="A18" s="215">
        <v>51</v>
      </c>
      <c r="B18" s="110"/>
      <c r="C18" s="221" t="s">
        <v>77</v>
      </c>
      <c r="D18" s="104"/>
      <c r="E18" s="182"/>
      <c r="F18" s="151"/>
      <c r="G18" s="61"/>
      <c r="H18" s="313"/>
      <c r="I18" s="250">
        <f>SUM(J18:L18)</f>
        <v>26422215</v>
      </c>
      <c r="J18" s="250">
        <f>+SUM(J20:J46)+SUM(J69:J75)</f>
        <v>1843839</v>
      </c>
      <c r="K18" s="250">
        <f>+SUM(K20:K46)+SUM(K69:K75)</f>
        <v>3795662</v>
      </c>
      <c r="L18" s="250">
        <f>+SUM(L20:L46)+SUM(L69:L75)</f>
        <v>20782714</v>
      </c>
      <c r="M18" s="129"/>
    </row>
    <row r="19" spans="1:13" ht="12.75">
      <c r="A19" s="188"/>
      <c r="B19" s="110"/>
      <c r="C19" s="221"/>
      <c r="D19" s="104"/>
      <c r="E19" s="182"/>
      <c r="F19" s="151"/>
      <c r="G19" s="61"/>
      <c r="H19" s="313"/>
      <c r="I19" s="250"/>
      <c r="J19" s="244"/>
      <c r="K19" s="250"/>
      <c r="L19" s="250"/>
      <c r="M19" s="129"/>
    </row>
    <row r="20" spans="1:13" ht="12.75">
      <c r="A20" s="61"/>
      <c r="B20" s="151">
        <v>5848</v>
      </c>
      <c r="C20" s="157" t="s">
        <v>106</v>
      </c>
      <c r="D20" s="148"/>
      <c r="E20" s="181"/>
      <c r="F20" s="209" t="s">
        <v>239</v>
      </c>
      <c r="G20" s="401" t="s">
        <v>81</v>
      </c>
      <c r="H20" s="313" t="s">
        <v>220</v>
      </c>
      <c r="I20" s="226">
        <f>SUM(J20:L20)</f>
        <v>90198</v>
      </c>
      <c r="J20" s="147">
        <v>45000</v>
      </c>
      <c r="K20" s="224">
        <v>45198</v>
      </c>
      <c r="L20" s="255"/>
      <c r="M20" s="129"/>
    </row>
    <row r="21" spans="1:13" ht="12.75">
      <c r="A21" s="61"/>
      <c r="B21" s="151">
        <v>5852</v>
      </c>
      <c r="C21" s="157" t="s">
        <v>108</v>
      </c>
      <c r="D21" s="148"/>
      <c r="E21" s="181"/>
      <c r="F21" s="209" t="s">
        <v>239</v>
      </c>
      <c r="G21" s="401" t="s">
        <v>81</v>
      </c>
      <c r="H21" s="313" t="s">
        <v>220</v>
      </c>
      <c r="I21" s="226">
        <f aca="true" t="shared" si="0" ref="I21:I46">SUM(J21:L21)</f>
        <v>363547</v>
      </c>
      <c r="J21" s="147">
        <v>25000</v>
      </c>
      <c r="K21" s="224">
        <v>338547</v>
      </c>
      <c r="L21" s="255"/>
      <c r="M21" s="129"/>
    </row>
    <row r="22" spans="1:13" ht="12.75">
      <c r="A22" s="61"/>
      <c r="B22" s="436">
        <v>5871</v>
      </c>
      <c r="C22" s="150" t="s">
        <v>116</v>
      </c>
      <c r="D22" s="181"/>
      <c r="E22" s="148"/>
      <c r="F22" s="335" t="s">
        <v>239</v>
      </c>
      <c r="G22" s="151" t="s">
        <v>81</v>
      </c>
      <c r="H22" s="313" t="s">
        <v>220</v>
      </c>
      <c r="I22" s="226">
        <f t="shared" si="0"/>
        <v>45000</v>
      </c>
      <c r="J22" s="226">
        <v>25000</v>
      </c>
      <c r="K22" s="224">
        <v>20000</v>
      </c>
      <c r="L22" s="422"/>
      <c r="M22" s="129"/>
    </row>
    <row r="23" spans="1:13" ht="12.75">
      <c r="A23" s="61"/>
      <c r="B23" s="151">
        <v>5847</v>
      </c>
      <c r="C23" s="157" t="s">
        <v>289</v>
      </c>
      <c r="D23" s="148"/>
      <c r="E23" s="181"/>
      <c r="F23" s="209" t="s">
        <v>224</v>
      </c>
      <c r="G23" s="401" t="s">
        <v>238</v>
      </c>
      <c r="H23" s="313" t="s">
        <v>220</v>
      </c>
      <c r="I23" s="226">
        <f t="shared" si="0"/>
        <v>48139</v>
      </c>
      <c r="J23" s="147">
        <v>20000</v>
      </c>
      <c r="K23" s="224">
        <v>28139</v>
      </c>
      <c r="L23" s="422"/>
      <c r="M23" s="129"/>
    </row>
    <row r="24" spans="1:13" ht="12.75">
      <c r="A24" s="61"/>
      <c r="B24" s="151">
        <v>5856</v>
      </c>
      <c r="C24" s="157" t="s">
        <v>109</v>
      </c>
      <c r="D24" s="148"/>
      <c r="E24" s="181"/>
      <c r="F24" s="209" t="s">
        <v>240</v>
      </c>
      <c r="G24" s="401" t="s">
        <v>241</v>
      </c>
      <c r="H24" s="313" t="s">
        <v>220</v>
      </c>
      <c r="I24" s="226">
        <f t="shared" si="0"/>
        <v>20923</v>
      </c>
      <c r="J24" s="147">
        <v>20000</v>
      </c>
      <c r="K24" s="224">
        <v>923</v>
      </c>
      <c r="L24" s="422"/>
      <c r="M24" s="129"/>
    </row>
    <row r="25" spans="1:13" ht="12.75">
      <c r="A25" s="61"/>
      <c r="B25" s="151">
        <v>5845</v>
      </c>
      <c r="C25" s="177" t="s">
        <v>105</v>
      </c>
      <c r="D25" s="104"/>
      <c r="E25" s="182"/>
      <c r="F25" s="209" t="s">
        <v>236</v>
      </c>
      <c r="G25" s="401" t="s">
        <v>237</v>
      </c>
      <c r="H25" s="313" t="s">
        <v>220</v>
      </c>
      <c r="I25" s="226">
        <f t="shared" si="0"/>
        <v>40620</v>
      </c>
      <c r="J25" s="147">
        <v>30000</v>
      </c>
      <c r="K25" s="224">
        <v>10620</v>
      </c>
      <c r="L25" s="422"/>
      <c r="M25" s="129"/>
    </row>
    <row r="26" spans="1:13" ht="12.75">
      <c r="A26" s="61"/>
      <c r="B26" s="151">
        <v>4318</v>
      </c>
      <c r="C26" s="177" t="s">
        <v>100</v>
      </c>
      <c r="D26" s="148"/>
      <c r="E26" s="181"/>
      <c r="F26" s="209" t="s">
        <v>226</v>
      </c>
      <c r="G26" s="401" t="s">
        <v>199</v>
      </c>
      <c r="H26" s="313" t="s">
        <v>220</v>
      </c>
      <c r="I26" s="226">
        <f t="shared" si="0"/>
        <v>501039</v>
      </c>
      <c r="J26" s="147">
        <v>35000</v>
      </c>
      <c r="K26" s="224">
        <v>466039</v>
      </c>
      <c r="L26" s="422"/>
      <c r="M26" s="129"/>
    </row>
    <row r="27" spans="1:13" ht="12.75">
      <c r="A27" s="61"/>
      <c r="B27" s="151">
        <v>5843</v>
      </c>
      <c r="C27" s="222" t="s">
        <v>98</v>
      </c>
      <c r="D27" s="104"/>
      <c r="E27" s="182"/>
      <c r="F27" s="209" t="s">
        <v>226</v>
      </c>
      <c r="G27" s="401" t="s">
        <v>81</v>
      </c>
      <c r="H27" s="313" t="s">
        <v>220</v>
      </c>
      <c r="I27" s="226">
        <f t="shared" si="0"/>
        <v>1101292</v>
      </c>
      <c r="J27" s="147">
        <v>35000</v>
      </c>
      <c r="K27" s="226">
        <v>1066292</v>
      </c>
      <c r="L27" s="422"/>
      <c r="M27" s="129"/>
    </row>
    <row r="28" spans="1:13" ht="12.75">
      <c r="A28" s="61"/>
      <c r="B28" s="436">
        <v>5863</v>
      </c>
      <c r="C28" s="150" t="s">
        <v>290</v>
      </c>
      <c r="D28" s="181"/>
      <c r="E28" s="148"/>
      <c r="F28" s="335" t="s">
        <v>226</v>
      </c>
      <c r="G28" s="151" t="s">
        <v>81</v>
      </c>
      <c r="H28" s="313" t="s">
        <v>219</v>
      </c>
      <c r="I28" s="226">
        <f t="shared" si="0"/>
        <v>2018000</v>
      </c>
      <c r="J28" s="226">
        <v>20000</v>
      </c>
      <c r="K28" s="226">
        <v>2000</v>
      </c>
      <c r="L28" s="422">
        <v>1996000</v>
      </c>
      <c r="M28" s="129"/>
    </row>
    <row r="29" spans="1:13" ht="12.75">
      <c r="A29" s="61"/>
      <c r="B29" s="151">
        <v>5850</v>
      </c>
      <c r="C29" s="157" t="s">
        <v>107</v>
      </c>
      <c r="D29" s="148"/>
      <c r="E29" s="181"/>
      <c r="F29" s="209" t="s">
        <v>232</v>
      </c>
      <c r="G29" s="401" t="s">
        <v>209</v>
      </c>
      <c r="H29" s="313" t="s">
        <v>220</v>
      </c>
      <c r="I29" s="226">
        <f t="shared" si="0"/>
        <v>109957</v>
      </c>
      <c r="J29" s="147">
        <v>30000</v>
      </c>
      <c r="K29" s="224">
        <v>79957</v>
      </c>
      <c r="L29" s="422"/>
      <c r="M29" s="129"/>
    </row>
    <row r="30" spans="1:13" ht="12.75">
      <c r="A30" s="61"/>
      <c r="B30" s="151">
        <v>5860</v>
      </c>
      <c r="C30" s="428" t="s">
        <v>112</v>
      </c>
      <c r="D30" s="181"/>
      <c r="E30" s="148"/>
      <c r="F30" s="335" t="s">
        <v>232</v>
      </c>
      <c r="G30" s="151" t="s">
        <v>253</v>
      </c>
      <c r="H30" s="313" t="s">
        <v>219</v>
      </c>
      <c r="I30" s="226">
        <f t="shared" si="0"/>
        <v>224000</v>
      </c>
      <c r="J30" s="226">
        <v>30000</v>
      </c>
      <c r="K30" s="224">
        <v>1000</v>
      </c>
      <c r="L30" s="422">
        <v>193000</v>
      </c>
      <c r="M30" s="129"/>
    </row>
    <row r="31" spans="1:13" ht="12.75">
      <c r="A31" s="61"/>
      <c r="B31" s="151">
        <v>5861</v>
      </c>
      <c r="C31" s="429" t="s">
        <v>291</v>
      </c>
      <c r="D31" s="181"/>
      <c r="E31" s="148"/>
      <c r="F31" s="335" t="s">
        <v>232</v>
      </c>
      <c r="G31" s="151" t="s">
        <v>254</v>
      </c>
      <c r="H31" s="313" t="s">
        <v>220</v>
      </c>
      <c r="I31" s="226">
        <f t="shared" si="0"/>
        <v>94721</v>
      </c>
      <c r="J31" s="226">
        <v>20000</v>
      </c>
      <c r="K31" s="224">
        <v>74721</v>
      </c>
      <c r="L31" s="422"/>
      <c r="M31" s="129"/>
    </row>
    <row r="32" spans="1:13" ht="12.75">
      <c r="A32" s="61"/>
      <c r="B32" s="151">
        <v>6034</v>
      </c>
      <c r="C32" s="429" t="s">
        <v>306</v>
      </c>
      <c r="D32" s="181"/>
      <c r="E32" s="181"/>
      <c r="F32" s="335" t="s">
        <v>307</v>
      </c>
      <c r="G32" s="401" t="s">
        <v>308</v>
      </c>
      <c r="H32" s="313">
        <v>2003</v>
      </c>
      <c r="I32" s="226">
        <f t="shared" si="0"/>
        <v>300000</v>
      </c>
      <c r="J32" s="226">
        <v>300000</v>
      </c>
      <c r="K32" s="224"/>
      <c r="L32" s="422"/>
      <c r="M32" s="129"/>
    </row>
    <row r="33" spans="1:13" ht="12.75">
      <c r="A33" s="61"/>
      <c r="B33" s="151">
        <v>4316</v>
      </c>
      <c r="C33" s="177" t="s">
        <v>99</v>
      </c>
      <c r="D33" s="104"/>
      <c r="E33" s="182"/>
      <c r="F33" s="209">
        <v>998</v>
      </c>
      <c r="G33" s="401" t="s">
        <v>81</v>
      </c>
      <c r="H33" s="313" t="s">
        <v>220</v>
      </c>
      <c r="I33" s="226">
        <f t="shared" si="0"/>
        <v>526855</v>
      </c>
      <c r="J33" s="226">
        <v>20000</v>
      </c>
      <c r="K33" s="224">
        <v>506855</v>
      </c>
      <c r="L33" s="422"/>
      <c r="M33" s="129"/>
    </row>
    <row r="34" spans="1:13" ht="12.75">
      <c r="A34" s="61"/>
      <c r="B34" s="151">
        <v>5842</v>
      </c>
      <c r="C34" s="222" t="s">
        <v>103</v>
      </c>
      <c r="D34" s="148"/>
      <c r="E34" s="181"/>
      <c r="F34" s="209">
        <v>998</v>
      </c>
      <c r="G34" s="401" t="s">
        <v>81</v>
      </c>
      <c r="H34" s="313" t="s">
        <v>220</v>
      </c>
      <c r="I34" s="226">
        <f t="shared" si="0"/>
        <v>473871</v>
      </c>
      <c r="J34" s="226">
        <v>20000</v>
      </c>
      <c r="K34" s="330">
        <v>453871</v>
      </c>
      <c r="L34" s="422"/>
      <c r="M34" s="129"/>
    </row>
    <row r="35" spans="1:13" ht="12.75">
      <c r="A35" s="61"/>
      <c r="B35" s="401">
        <v>5844</v>
      </c>
      <c r="C35" s="440" t="s">
        <v>104</v>
      </c>
      <c r="D35" s="104"/>
      <c r="E35" s="182"/>
      <c r="F35" s="209">
        <v>998</v>
      </c>
      <c r="G35" s="401" t="s">
        <v>81</v>
      </c>
      <c r="H35" s="313" t="s">
        <v>297</v>
      </c>
      <c r="I35" s="226">
        <f t="shared" si="0"/>
        <v>23700</v>
      </c>
      <c r="J35" s="226">
        <v>22330</v>
      </c>
      <c r="K35" s="330">
        <v>1000</v>
      </c>
      <c r="L35" s="422">
        <v>370</v>
      </c>
      <c r="M35" s="129"/>
    </row>
    <row r="36" spans="1:13" ht="12.75">
      <c r="A36" s="61"/>
      <c r="B36" s="401">
        <v>5846</v>
      </c>
      <c r="C36" s="440" t="s">
        <v>102</v>
      </c>
      <c r="D36" s="104"/>
      <c r="E36" s="182"/>
      <c r="F36" s="209">
        <v>998</v>
      </c>
      <c r="G36" s="401" t="s">
        <v>81</v>
      </c>
      <c r="H36" s="313" t="s">
        <v>220</v>
      </c>
      <c r="I36" s="226">
        <f t="shared" si="0"/>
        <v>36009</v>
      </c>
      <c r="J36" s="226">
        <v>31509</v>
      </c>
      <c r="K36" s="330">
        <v>4500</v>
      </c>
      <c r="L36" s="422"/>
      <c r="M36" s="129"/>
    </row>
    <row r="37" spans="1:13" ht="12.75">
      <c r="A37" s="61"/>
      <c r="B37" s="401">
        <v>5851</v>
      </c>
      <c r="C37" s="441" t="s">
        <v>214</v>
      </c>
      <c r="D37" s="148"/>
      <c r="E37" s="181"/>
      <c r="F37" s="209">
        <v>998</v>
      </c>
      <c r="G37" s="401" t="s">
        <v>81</v>
      </c>
      <c r="H37" s="313" t="s">
        <v>297</v>
      </c>
      <c r="I37" s="226">
        <f t="shared" si="0"/>
        <v>2138121</v>
      </c>
      <c r="J37" s="226">
        <v>20000</v>
      </c>
      <c r="K37" s="330">
        <v>600000</v>
      </c>
      <c r="L37" s="422">
        <v>1518121</v>
      </c>
      <c r="M37" s="129"/>
    </row>
    <row r="38" spans="1:13" ht="12.75">
      <c r="A38" s="61"/>
      <c r="B38" s="401">
        <v>5855</v>
      </c>
      <c r="C38" s="54" t="s">
        <v>215</v>
      </c>
      <c r="D38" s="181"/>
      <c r="E38" s="148"/>
      <c r="F38" s="335">
        <v>998</v>
      </c>
      <c r="G38" s="151" t="s">
        <v>81</v>
      </c>
      <c r="H38" s="313" t="s">
        <v>219</v>
      </c>
      <c r="I38" s="226">
        <f t="shared" si="0"/>
        <v>910000</v>
      </c>
      <c r="J38" s="226">
        <v>20000</v>
      </c>
      <c r="K38" s="330">
        <v>1000</v>
      </c>
      <c r="L38" s="422">
        <v>889000</v>
      </c>
      <c r="M38" s="129"/>
    </row>
    <row r="39" spans="1:13" ht="12.75">
      <c r="A39" s="61"/>
      <c r="B39" s="401">
        <v>5857</v>
      </c>
      <c r="C39" s="150" t="s">
        <v>110</v>
      </c>
      <c r="D39" s="181"/>
      <c r="E39" s="148"/>
      <c r="F39" s="335">
        <v>998</v>
      </c>
      <c r="G39" s="151" t="s">
        <v>81</v>
      </c>
      <c r="H39" s="313" t="s">
        <v>219</v>
      </c>
      <c r="I39" s="226">
        <f t="shared" si="0"/>
        <v>2911203</v>
      </c>
      <c r="J39" s="226">
        <v>20000</v>
      </c>
      <c r="K39" s="330">
        <v>1000</v>
      </c>
      <c r="L39" s="422">
        <v>2890203</v>
      </c>
      <c r="M39" s="129"/>
    </row>
    <row r="40" spans="1:13" ht="12.75">
      <c r="A40" s="61"/>
      <c r="B40" s="401">
        <v>5858</v>
      </c>
      <c r="C40" s="150" t="s">
        <v>111</v>
      </c>
      <c r="D40" s="181"/>
      <c r="E40" s="148"/>
      <c r="F40" s="335">
        <v>998</v>
      </c>
      <c r="G40" s="151" t="s">
        <v>81</v>
      </c>
      <c r="H40" s="313" t="s">
        <v>219</v>
      </c>
      <c r="I40" s="226">
        <f t="shared" si="0"/>
        <v>1581443</v>
      </c>
      <c r="J40" s="226">
        <v>100000</v>
      </c>
      <c r="K40" s="330">
        <v>1000</v>
      </c>
      <c r="L40" s="422">
        <v>1480443</v>
      </c>
      <c r="M40" s="129"/>
    </row>
    <row r="41" spans="1:13" ht="12.75">
      <c r="A41" s="61"/>
      <c r="B41" s="401">
        <v>5859</v>
      </c>
      <c r="C41" s="150" t="s">
        <v>101</v>
      </c>
      <c r="D41" s="181"/>
      <c r="E41" s="148"/>
      <c r="F41" s="335">
        <v>998</v>
      </c>
      <c r="G41" s="151" t="s">
        <v>81</v>
      </c>
      <c r="H41" s="313" t="s">
        <v>219</v>
      </c>
      <c r="I41" s="226">
        <f t="shared" si="0"/>
        <v>510000</v>
      </c>
      <c r="J41" s="226">
        <v>20000</v>
      </c>
      <c r="K41" s="330">
        <v>1000</v>
      </c>
      <c r="L41" s="422">
        <v>489000</v>
      </c>
      <c r="M41" s="129"/>
    </row>
    <row r="42" spans="1:13" ht="12.75">
      <c r="A42" s="61"/>
      <c r="B42" s="401">
        <v>5862</v>
      </c>
      <c r="C42" s="54" t="s">
        <v>113</v>
      </c>
      <c r="D42" s="181"/>
      <c r="E42" s="148"/>
      <c r="F42" s="335" t="s">
        <v>222</v>
      </c>
      <c r="G42" s="151" t="s">
        <v>81</v>
      </c>
      <c r="H42" s="313" t="s">
        <v>219</v>
      </c>
      <c r="I42" s="226">
        <f t="shared" si="0"/>
        <v>260000</v>
      </c>
      <c r="J42" s="226">
        <v>20000</v>
      </c>
      <c r="K42" s="330">
        <v>1000</v>
      </c>
      <c r="L42" s="422">
        <v>239000</v>
      </c>
      <c r="M42" s="129"/>
    </row>
    <row r="43" spans="1:13" ht="12.75">
      <c r="A43" s="61"/>
      <c r="B43" s="401">
        <v>5864</v>
      </c>
      <c r="C43" s="54" t="s">
        <v>114</v>
      </c>
      <c r="D43" s="181"/>
      <c r="E43" s="148"/>
      <c r="F43" s="335">
        <v>998</v>
      </c>
      <c r="G43" s="151" t="s">
        <v>81</v>
      </c>
      <c r="H43" s="313" t="s">
        <v>297</v>
      </c>
      <c r="I43" s="226">
        <f t="shared" si="0"/>
        <v>75000</v>
      </c>
      <c r="J43" s="226">
        <v>25000</v>
      </c>
      <c r="K43" s="330">
        <v>3000</v>
      </c>
      <c r="L43" s="422">
        <v>47000</v>
      </c>
      <c r="M43" s="129"/>
    </row>
    <row r="44" spans="1:13" ht="12.75">
      <c r="A44" s="61"/>
      <c r="B44" s="401">
        <v>5865</v>
      </c>
      <c r="C44" s="429" t="s">
        <v>291</v>
      </c>
      <c r="D44" s="181"/>
      <c r="E44" s="148"/>
      <c r="F44" s="335">
        <v>998</v>
      </c>
      <c r="G44" s="151" t="s">
        <v>81</v>
      </c>
      <c r="H44" s="313" t="s">
        <v>297</v>
      </c>
      <c r="I44" s="226">
        <f t="shared" si="0"/>
        <v>1325000</v>
      </c>
      <c r="J44" s="226">
        <v>250000</v>
      </c>
      <c r="K44" s="330">
        <v>70000</v>
      </c>
      <c r="L44" s="422">
        <v>1005000</v>
      </c>
      <c r="M44" s="129"/>
    </row>
    <row r="45" spans="1:13" ht="12.75">
      <c r="A45" s="61"/>
      <c r="B45" s="401">
        <v>5867</v>
      </c>
      <c r="C45" s="429" t="s">
        <v>304</v>
      </c>
      <c r="D45" s="181"/>
      <c r="E45" s="148"/>
      <c r="F45" s="335" t="s">
        <v>228</v>
      </c>
      <c r="G45" s="151" t="s">
        <v>305</v>
      </c>
      <c r="H45" s="313" t="s">
        <v>218</v>
      </c>
      <c r="I45" s="226">
        <f t="shared" si="0"/>
        <v>270000</v>
      </c>
      <c r="J45" s="226">
        <v>260000</v>
      </c>
      <c r="K45" s="330">
        <v>10000</v>
      </c>
      <c r="L45" s="422"/>
      <c r="M45" s="129"/>
    </row>
    <row r="46" spans="1:13" ht="12.75">
      <c r="A46" s="61"/>
      <c r="B46" s="401">
        <v>5870</v>
      </c>
      <c r="C46" s="54" t="s">
        <v>115</v>
      </c>
      <c r="D46" s="181"/>
      <c r="E46" s="148"/>
      <c r="F46" s="335">
        <v>998</v>
      </c>
      <c r="G46" s="151" t="s">
        <v>81</v>
      </c>
      <c r="H46" s="313" t="s">
        <v>219</v>
      </c>
      <c r="I46" s="226">
        <f t="shared" si="0"/>
        <v>142000</v>
      </c>
      <c r="J46" s="226">
        <v>30000</v>
      </c>
      <c r="K46" s="330">
        <v>1000</v>
      </c>
      <c r="L46" s="422">
        <v>111000</v>
      </c>
      <c r="M46" s="129"/>
    </row>
    <row r="47" spans="1:13" ht="12.75">
      <c r="A47" s="61"/>
      <c r="B47" s="401"/>
      <c r="C47" s="177"/>
      <c r="D47" s="181"/>
      <c r="E47" s="181"/>
      <c r="F47" s="335"/>
      <c r="G47" s="401"/>
      <c r="H47" s="313"/>
      <c r="I47" s="226"/>
      <c r="J47" s="226"/>
      <c r="K47" s="201"/>
      <c r="L47" s="422"/>
      <c r="M47" s="129"/>
    </row>
    <row r="48" spans="1:13" ht="12.75">
      <c r="A48" s="61"/>
      <c r="B48" s="401"/>
      <c r="C48" s="177"/>
      <c r="D48" s="181"/>
      <c r="E48" s="181"/>
      <c r="F48" s="335"/>
      <c r="G48" s="401"/>
      <c r="H48" s="313"/>
      <c r="I48" s="226"/>
      <c r="J48" s="226"/>
      <c r="K48" s="201"/>
      <c r="L48" s="422"/>
      <c r="M48" s="129"/>
    </row>
    <row r="49" spans="1:14" ht="13.5" thickBot="1">
      <c r="A49" s="62"/>
      <c r="B49" s="62"/>
      <c r="C49" s="67"/>
      <c r="D49" s="261"/>
      <c r="E49" s="261"/>
      <c r="F49" s="336"/>
      <c r="G49" s="426"/>
      <c r="H49" s="314"/>
      <c r="I49" s="264"/>
      <c r="J49" s="264"/>
      <c r="K49" s="266"/>
      <c r="L49" s="463"/>
      <c r="M49" s="129"/>
      <c r="N49" s="50"/>
    </row>
    <row r="50" spans="1:14" ht="12.75">
      <c r="A50" s="110"/>
      <c r="B50" s="110"/>
      <c r="C50" s="54"/>
      <c r="D50" s="148"/>
      <c r="E50" s="148"/>
      <c r="F50" s="209"/>
      <c r="G50" s="151"/>
      <c r="H50" s="51"/>
      <c r="I50" s="147"/>
      <c r="J50" s="147"/>
      <c r="K50" s="127"/>
      <c r="L50" s="273"/>
      <c r="M50" s="50"/>
      <c r="N50" s="50"/>
    </row>
    <row r="51" spans="1:12" ht="12.75">
      <c r="A51" s="110"/>
      <c r="B51" s="110"/>
      <c r="C51" s="54"/>
      <c r="D51" s="148"/>
      <c r="E51" s="148"/>
      <c r="F51" s="209"/>
      <c r="G51" s="151"/>
      <c r="H51" s="51"/>
      <c r="I51" s="147"/>
      <c r="J51" s="147"/>
      <c r="K51" s="127"/>
      <c r="L51" s="273"/>
    </row>
    <row r="52" spans="1:8" ht="12.75">
      <c r="A52" s="110"/>
      <c r="F52" s="72"/>
      <c r="G52" s="72"/>
      <c r="H52" s="72"/>
    </row>
    <row r="53" spans="1:12" ht="12.75">
      <c r="A53" s="110"/>
      <c r="B53" s="110"/>
      <c r="C53" s="54"/>
      <c r="D53" s="148"/>
      <c r="E53" s="148"/>
      <c r="F53" s="209"/>
      <c r="G53" s="151"/>
      <c r="H53" s="51"/>
      <c r="I53" s="147"/>
      <c r="J53" s="147"/>
      <c r="K53" s="127"/>
      <c r="L53" s="273"/>
    </row>
    <row r="54" spans="1:10" ht="18">
      <c r="A54" s="27"/>
      <c r="B54" s="27"/>
      <c r="C54" s="39"/>
      <c r="D54" s="27"/>
      <c r="E54" s="27"/>
      <c r="F54" s="448" t="s">
        <v>7</v>
      </c>
      <c r="G54" s="448" t="s">
        <v>296</v>
      </c>
      <c r="H54" s="448"/>
      <c r="I54" s="27"/>
      <c r="J54" s="27"/>
    </row>
    <row r="55" spans="1:9" ht="16.5">
      <c r="A55" s="23"/>
      <c r="F55" s="449"/>
      <c r="G55" s="449"/>
      <c r="H55" s="449"/>
      <c r="I55" s="25"/>
    </row>
    <row r="56" spans="6:8" ht="12.75">
      <c r="F56" s="72"/>
      <c r="G56" s="72"/>
      <c r="H56" s="72"/>
    </row>
    <row r="57" spans="1:12" ht="12.75">
      <c r="A57" s="19" t="s">
        <v>225</v>
      </c>
      <c r="B57" s="17"/>
      <c r="C57" s="146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2.75">
      <c r="A58" s="19"/>
      <c r="B58" s="17"/>
      <c r="C58" s="40" t="s">
        <v>7</v>
      </c>
      <c r="D58" s="24"/>
      <c r="E58" s="24"/>
      <c r="F58" s="17"/>
      <c r="G58" s="17"/>
      <c r="H58" s="17"/>
      <c r="I58" s="17"/>
      <c r="J58" s="8"/>
      <c r="K58" s="8"/>
      <c r="L58" s="17"/>
    </row>
    <row r="59" spans="1:12" ht="12.75">
      <c r="A59" s="20" t="s">
        <v>0</v>
      </c>
      <c r="B59" s="22"/>
      <c r="C59" s="41"/>
      <c r="D59" s="12"/>
      <c r="E59" s="12"/>
      <c r="F59" s="12"/>
      <c r="G59" s="12"/>
      <c r="H59" s="12"/>
      <c r="I59" s="20"/>
      <c r="J59" s="20"/>
      <c r="K59" s="20"/>
      <c r="L59" s="20"/>
    </row>
    <row r="60" spans="1:12" ht="13.5" thickBot="1">
      <c r="A60" s="14"/>
      <c r="B60" s="21"/>
      <c r="C60" s="42"/>
      <c r="D60" s="14"/>
      <c r="E60" s="14"/>
      <c r="F60" s="14"/>
      <c r="G60" s="14"/>
      <c r="H60" s="14"/>
      <c r="I60" s="14"/>
      <c r="J60" s="9"/>
      <c r="K60" s="9"/>
      <c r="L60" s="470"/>
    </row>
    <row r="61" spans="1:12" ht="12.75">
      <c r="A61" s="480" t="s">
        <v>30</v>
      </c>
      <c r="B61" s="483" t="s">
        <v>1</v>
      </c>
      <c r="C61" s="486" t="s">
        <v>2</v>
      </c>
      <c r="D61" s="474" t="s">
        <v>24</v>
      </c>
      <c r="E61" s="477" t="s">
        <v>25</v>
      </c>
      <c r="F61" s="489" t="s">
        <v>28</v>
      </c>
      <c r="G61" s="490"/>
      <c r="H61" s="57" t="s">
        <v>16</v>
      </c>
      <c r="I61" s="58"/>
      <c r="J61" s="59" t="s">
        <v>3</v>
      </c>
      <c r="K61" s="462" t="s">
        <v>12</v>
      </c>
      <c r="L61" s="60" t="s">
        <v>14</v>
      </c>
    </row>
    <row r="62" spans="1:12" ht="13.5" thickBot="1">
      <c r="A62" s="481"/>
      <c r="B62" s="484"/>
      <c r="C62" s="487"/>
      <c r="D62" s="475"/>
      <c r="E62" s="478"/>
      <c r="F62" s="491"/>
      <c r="G62" s="492"/>
      <c r="H62" s="29" t="s">
        <v>17</v>
      </c>
      <c r="I62" s="61" t="s">
        <v>19</v>
      </c>
      <c r="J62" s="30">
        <v>2003</v>
      </c>
      <c r="K62" s="461" t="s">
        <v>13</v>
      </c>
      <c r="L62" s="62" t="s">
        <v>15</v>
      </c>
    </row>
    <row r="63" spans="1:12" ht="12.75">
      <c r="A63" s="481"/>
      <c r="B63" s="484"/>
      <c r="C63" s="487"/>
      <c r="D63" s="475"/>
      <c r="E63" s="478"/>
      <c r="F63" s="57" t="s">
        <v>26</v>
      </c>
      <c r="G63" s="63"/>
      <c r="H63" s="29" t="s">
        <v>10</v>
      </c>
      <c r="I63" s="61" t="s">
        <v>20</v>
      </c>
      <c r="J63" s="30" t="s">
        <v>5</v>
      </c>
      <c r="K63" s="57" t="s">
        <v>5</v>
      </c>
      <c r="L63" s="29" t="s">
        <v>22</v>
      </c>
    </row>
    <row r="64" spans="1:12" ht="12.75">
      <c r="A64" s="481"/>
      <c r="B64" s="484"/>
      <c r="C64" s="487"/>
      <c r="D64" s="475"/>
      <c r="E64" s="478"/>
      <c r="F64" s="30" t="s">
        <v>27</v>
      </c>
      <c r="G64" s="30" t="s">
        <v>8</v>
      </c>
      <c r="H64" s="29" t="s">
        <v>18</v>
      </c>
      <c r="I64" s="61" t="s">
        <v>21</v>
      </c>
      <c r="J64" s="30" t="s">
        <v>6</v>
      </c>
      <c r="K64" s="29" t="s">
        <v>9</v>
      </c>
      <c r="L64" s="64" t="s">
        <v>23</v>
      </c>
    </row>
    <row r="65" spans="1:12" ht="13.5" thickBot="1">
      <c r="A65" s="482"/>
      <c r="B65" s="485"/>
      <c r="C65" s="488"/>
      <c r="D65" s="476"/>
      <c r="E65" s="479"/>
      <c r="F65" s="65"/>
      <c r="G65" s="65"/>
      <c r="H65" s="66" t="s">
        <v>11</v>
      </c>
      <c r="I65" s="67"/>
      <c r="J65" s="66" t="s">
        <v>4</v>
      </c>
      <c r="K65" s="66">
        <v>2002</v>
      </c>
      <c r="L65" s="66">
        <v>2004</v>
      </c>
    </row>
    <row r="66" spans="1:12" ht="13.5" thickBot="1">
      <c r="A66" s="110"/>
      <c r="B66" s="110"/>
      <c r="C66" s="54"/>
      <c r="D66" s="148"/>
      <c r="E66" s="148"/>
      <c r="F66" s="209"/>
      <c r="G66" s="110"/>
      <c r="H66" s="51"/>
      <c r="I66" s="147"/>
      <c r="J66" s="147"/>
      <c r="K66" s="127"/>
      <c r="L66" s="273"/>
    </row>
    <row r="67" spans="1:12" ht="12.75">
      <c r="A67" s="58"/>
      <c r="B67" s="58"/>
      <c r="C67" s="417"/>
      <c r="D67" s="269"/>
      <c r="E67" s="268"/>
      <c r="F67" s="419"/>
      <c r="G67" s="267"/>
      <c r="H67" s="311"/>
      <c r="I67" s="271"/>
      <c r="J67" s="270"/>
      <c r="K67" s="421"/>
      <c r="L67" s="272"/>
    </row>
    <row r="68" spans="1:13" ht="12.75">
      <c r="A68" s="188">
        <v>51</v>
      </c>
      <c r="B68" s="401"/>
      <c r="C68" s="54"/>
      <c r="D68" s="181"/>
      <c r="E68" s="148"/>
      <c r="F68" s="335"/>
      <c r="G68" s="110"/>
      <c r="H68" s="313"/>
      <c r="I68" s="147"/>
      <c r="J68" s="226"/>
      <c r="K68" s="127"/>
      <c r="L68" s="255"/>
      <c r="M68" s="129"/>
    </row>
    <row r="69" spans="1:13" ht="12.75">
      <c r="A69" s="188"/>
      <c r="B69" s="401">
        <v>6021</v>
      </c>
      <c r="C69" s="54" t="s">
        <v>281</v>
      </c>
      <c r="D69" s="181"/>
      <c r="E69" s="148"/>
      <c r="F69" s="335">
        <v>998</v>
      </c>
      <c r="G69" s="110" t="s">
        <v>81</v>
      </c>
      <c r="H69" s="313" t="s">
        <v>219</v>
      </c>
      <c r="I69" s="147">
        <f>SUM(J69:L69)</f>
        <v>1576904</v>
      </c>
      <c r="J69" s="226">
        <v>50000</v>
      </c>
      <c r="K69" s="156">
        <v>1000</v>
      </c>
      <c r="L69" s="255">
        <v>1525904</v>
      </c>
      <c r="M69" s="129"/>
    </row>
    <row r="70" spans="1:13" ht="12.75">
      <c r="A70" s="188"/>
      <c r="B70" s="401">
        <v>6022</v>
      </c>
      <c r="C70" s="54" t="s">
        <v>292</v>
      </c>
      <c r="D70" s="181"/>
      <c r="E70" s="148"/>
      <c r="F70" s="335">
        <v>998</v>
      </c>
      <c r="G70" s="110" t="s">
        <v>81</v>
      </c>
      <c r="H70" s="313" t="s">
        <v>219</v>
      </c>
      <c r="I70" s="147">
        <f aca="true" t="shared" si="1" ref="I70:I75">SUM(J70:L70)</f>
        <v>2175533</v>
      </c>
      <c r="J70" s="226">
        <v>50000</v>
      </c>
      <c r="K70" s="156">
        <v>1000</v>
      </c>
      <c r="L70" s="255">
        <v>2124533</v>
      </c>
      <c r="M70" s="129"/>
    </row>
    <row r="71" spans="1:13" ht="12.75">
      <c r="A71" s="188"/>
      <c r="B71" s="401">
        <v>6023</v>
      </c>
      <c r="C71" s="54" t="s">
        <v>282</v>
      </c>
      <c r="D71" s="181"/>
      <c r="E71" s="148"/>
      <c r="F71" s="335">
        <v>998</v>
      </c>
      <c r="G71" s="110" t="s">
        <v>81</v>
      </c>
      <c r="H71" s="313" t="s">
        <v>219</v>
      </c>
      <c r="I71" s="147">
        <f t="shared" si="1"/>
        <v>1442615</v>
      </c>
      <c r="J71" s="226">
        <v>50000</v>
      </c>
      <c r="K71" s="156">
        <v>1000</v>
      </c>
      <c r="L71" s="255">
        <v>1391615</v>
      </c>
      <c r="M71" s="129"/>
    </row>
    <row r="72" spans="1:13" ht="12.75">
      <c r="A72" s="188"/>
      <c r="B72" s="401">
        <v>6024</v>
      </c>
      <c r="C72" s="54" t="s">
        <v>283</v>
      </c>
      <c r="D72" s="181"/>
      <c r="E72" s="148"/>
      <c r="F72" s="335">
        <v>998</v>
      </c>
      <c r="G72" s="110" t="s">
        <v>81</v>
      </c>
      <c r="H72" s="313" t="s">
        <v>219</v>
      </c>
      <c r="I72" s="147">
        <f t="shared" si="1"/>
        <v>1394641</v>
      </c>
      <c r="J72" s="226">
        <v>50000</v>
      </c>
      <c r="K72" s="156">
        <v>1000</v>
      </c>
      <c r="L72" s="255">
        <v>1343641</v>
      </c>
      <c r="M72" s="129"/>
    </row>
    <row r="73" spans="1:13" ht="12.75">
      <c r="A73" s="188"/>
      <c r="B73" s="401">
        <v>6025</v>
      </c>
      <c r="C73" s="54" t="s">
        <v>293</v>
      </c>
      <c r="D73" s="181"/>
      <c r="E73" s="148"/>
      <c r="F73" s="335">
        <v>998</v>
      </c>
      <c r="G73" s="110" t="s">
        <v>81</v>
      </c>
      <c r="H73" s="313" t="s">
        <v>219</v>
      </c>
      <c r="I73" s="147">
        <f t="shared" si="1"/>
        <v>2466591</v>
      </c>
      <c r="J73" s="226">
        <v>50000</v>
      </c>
      <c r="K73" s="156">
        <v>1000</v>
      </c>
      <c r="L73" s="255">
        <v>2415591</v>
      </c>
      <c r="M73" s="129"/>
    </row>
    <row r="74" spans="1:13" ht="12.75">
      <c r="A74" s="188"/>
      <c r="B74" s="401">
        <v>6026</v>
      </c>
      <c r="C74" s="54" t="s">
        <v>284</v>
      </c>
      <c r="D74" s="181"/>
      <c r="E74" s="148"/>
      <c r="F74" s="335">
        <v>998</v>
      </c>
      <c r="G74" s="110" t="s">
        <v>81</v>
      </c>
      <c r="H74" s="313" t="s">
        <v>219</v>
      </c>
      <c r="I74" s="147">
        <f t="shared" si="1"/>
        <v>769051</v>
      </c>
      <c r="J74" s="226">
        <v>50000</v>
      </c>
      <c r="K74" s="156">
        <v>1000</v>
      </c>
      <c r="L74" s="255">
        <v>718051</v>
      </c>
      <c r="M74" s="129"/>
    </row>
    <row r="75" spans="1:13" ht="12.75">
      <c r="A75" s="188"/>
      <c r="B75" s="401">
        <v>6027</v>
      </c>
      <c r="C75" s="54" t="s">
        <v>285</v>
      </c>
      <c r="D75" s="181"/>
      <c r="E75" s="148"/>
      <c r="F75" s="335">
        <v>998</v>
      </c>
      <c r="G75" s="110" t="s">
        <v>81</v>
      </c>
      <c r="H75" s="313" t="s">
        <v>219</v>
      </c>
      <c r="I75" s="147">
        <f t="shared" si="1"/>
        <v>456242</v>
      </c>
      <c r="J75" s="226">
        <v>50000</v>
      </c>
      <c r="K75" s="156">
        <v>1000</v>
      </c>
      <c r="L75" s="255">
        <v>405242</v>
      </c>
      <c r="M75" s="129"/>
    </row>
    <row r="76" spans="1:13" ht="12.75">
      <c r="A76" s="61"/>
      <c r="B76" s="401"/>
      <c r="C76" s="54"/>
      <c r="D76" s="181"/>
      <c r="E76" s="148"/>
      <c r="F76" s="335"/>
      <c r="G76" s="110"/>
      <c r="H76" s="313"/>
      <c r="I76" s="147"/>
      <c r="J76" s="226"/>
      <c r="K76" s="127"/>
      <c r="L76" s="256"/>
      <c r="M76" s="129"/>
    </row>
    <row r="77" spans="1:13" ht="12.75">
      <c r="A77" s="61"/>
      <c r="B77" s="401"/>
      <c r="C77" s="54"/>
      <c r="D77" s="181"/>
      <c r="E77" s="148"/>
      <c r="F77" s="335"/>
      <c r="G77" s="110"/>
      <c r="H77" s="313"/>
      <c r="I77" s="147"/>
      <c r="J77" s="226"/>
      <c r="K77" s="127"/>
      <c r="L77" s="250"/>
      <c r="M77" s="129"/>
    </row>
    <row r="78" spans="1:13" ht="12.75">
      <c r="A78" s="188">
        <v>90</v>
      </c>
      <c r="B78" s="400">
        <v>3832</v>
      </c>
      <c r="C78" s="154" t="s">
        <v>70</v>
      </c>
      <c r="D78" s="170"/>
      <c r="E78" s="92"/>
      <c r="F78" s="335">
        <v>998</v>
      </c>
      <c r="G78" s="110" t="s">
        <v>81</v>
      </c>
      <c r="H78" s="312">
        <v>2003</v>
      </c>
      <c r="I78" s="243">
        <f>SUM(J78)</f>
        <v>920000</v>
      </c>
      <c r="J78" s="251">
        <v>920000</v>
      </c>
      <c r="K78" s="88"/>
      <c r="L78" s="250"/>
      <c r="M78" s="129"/>
    </row>
    <row r="79" spans="1:13" ht="12.75">
      <c r="A79" s="188"/>
      <c r="B79" s="400"/>
      <c r="C79" s="154"/>
      <c r="D79" s="170"/>
      <c r="E79" s="92"/>
      <c r="F79" s="335"/>
      <c r="G79" s="110"/>
      <c r="H79" s="312"/>
      <c r="I79" s="243"/>
      <c r="J79" s="251"/>
      <c r="K79" s="88"/>
      <c r="L79" s="250"/>
      <c r="M79" s="129"/>
    </row>
    <row r="80" spans="1:13" ht="12.75">
      <c r="A80" s="188">
        <v>94</v>
      </c>
      <c r="B80" s="400">
        <v>391</v>
      </c>
      <c r="C80" s="154" t="s">
        <v>32</v>
      </c>
      <c r="D80" s="170"/>
      <c r="E80" s="92"/>
      <c r="F80" s="335">
        <v>998</v>
      </c>
      <c r="G80" s="110" t="s">
        <v>81</v>
      </c>
      <c r="H80" s="312">
        <v>2003</v>
      </c>
      <c r="I80" s="243">
        <f>SUM(J80)</f>
        <v>508871</v>
      </c>
      <c r="J80" s="251">
        <v>508871</v>
      </c>
      <c r="K80" s="88"/>
      <c r="L80" s="250"/>
      <c r="M80" s="129"/>
    </row>
    <row r="81" spans="1:13" ht="12.75">
      <c r="A81" s="188"/>
      <c r="B81" s="400"/>
      <c r="C81" s="154"/>
      <c r="D81" s="170"/>
      <c r="E81" s="92"/>
      <c r="F81" s="335"/>
      <c r="G81" s="110"/>
      <c r="H81" s="312"/>
      <c r="I81" s="243"/>
      <c r="J81" s="251"/>
      <c r="K81" s="88"/>
      <c r="L81" s="250"/>
      <c r="M81" s="129"/>
    </row>
    <row r="82" spans="1:13" ht="22.5">
      <c r="A82" s="215">
        <v>96</v>
      </c>
      <c r="B82" s="442">
        <v>393</v>
      </c>
      <c r="C82" s="154" t="s">
        <v>38</v>
      </c>
      <c r="D82" s="170"/>
      <c r="E82" s="92"/>
      <c r="F82" s="335">
        <v>998</v>
      </c>
      <c r="G82" s="110" t="s">
        <v>81</v>
      </c>
      <c r="H82" s="312">
        <v>2003</v>
      </c>
      <c r="I82" s="243">
        <f>SUM(J82)</f>
        <v>1051309</v>
      </c>
      <c r="J82" s="251">
        <v>1051309</v>
      </c>
      <c r="K82" s="88"/>
      <c r="L82" s="250"/>
      <c r="M82" s="129"/>
    </row>
    <row r="83" spans="1:13" ht="12.75">
      <c r="A83" s="215"/>
      <c r="B83" s="215"/>
      <c r="C83" s="154"/>
      <c r="D83" s="170"/>
      <c r="E83" s="92"/>
      <c r="F83" s="334"/>
      <c r="G83" s="152"/>
      <c r="H83" s="312"/>
      <c r="I83" s="243"/>
      <c r="J83" s="251"/>
      <c r="K83" s="88"/>
      <c r="L83" s="250"/>
      <c r="M83" s="129"/>
    </row>
    <row r="84" spans="1:13" ht="12.75">
      <c r="A84" s="215"/>
      <c r="B84" s="215"/>
      <c r="C84" s="154"/>
      <c r="D84" s="170"/>
      <c r="E84" s="92"/>
      <c r="F84" s="334"/>
      <c r="G84" s="152"/>
      <c r="H84" s="312"/>
      <c r="I84" s="243"/>
      <c r="J84" s="251"/>
      <c r="K84" s="88"/>
      <c r="L84" s="250"/>
      <c r="M84" s="129"/>
    </row>
    <row r="85" spans="1:13" ht="12.75">
      <c r="A85" s="215"/>
      <c r="B85" s="215"/>
      <c r="C85" s="154"/>
      <c r="D85" s="170"/>
      <c r="E85" s="92"/>
      <c r="F85" s="334"/>
      <c r="G85" s="152"/>
      <c r="H85" s="312"/>
      <c r="I85" s="243"/>
      <c r="J85" s="251"/>
      <c r="K85" s="88"/>
      <c r="L85" s="250"/>
      <c r="M85" s="129"/>
    </row>
    <row r="86" spans="1:13" ht="12.75">
      <c r="A86" s="215"/>
      <c r="B86" s="215"/>
      <c r="C86" s="154"/>
      <c r="D86" s="170"/>
      <c r="E86" s="92"/>
      <c r="F86" s="334"/>
      <c r="G86" s="152"/>
      <c r="H86" s="312"/>
      <c r="I86" s="243"/>
      <c r="J86" s="251"/>
      <c r="K86" s="88"/>
      <c r="L86" s="250"/>
      <c r="M86" s="129"/>
    </row>
    <row r="87" spans="1:13" ht="12.75">
      <c r="A87" s="215"/>
      <c r="B87" s="215"/>
      <c r="C87" s="154"/>
      <c r="D87" s="170"/>
      <c r="E87" s="92"/>
      <c r="F87" s="334"/>
      <c r="G87" s="152"/>
      <c r="H87" s="312"/>
      <c r="I87" s="243"/>
      <c r="J87" s="251"/>
      <c r="K87" s="88"/>
      <c r="L87" s="250"/>
      <c r="M87" s="129"/>
    </row>
    <row r="88" spans="1:13" ht="12.75">
      <c r="A88" s="215"/>
      <c r="B88" s="215"/>
      <c r="C88" s="154"/>
      <c r="D88" s="170"/>
      <c r="E88" s="92"/>
      <c r="F88" s="334"/>
      <c r="G88" s="152"/>
      <c r="H88" s="312"/>
      <c r="I88" s="243"/>
      <c r="J88" s="251"/>
      <c r="K88" s="88"/>
      <c r="L88" s="250"/>
      <c r="M88" s="129"/>
    </row>
    <row r="89" spans="1:13" ht="12.75">
      <c r="A89" s="215"/>
      <c r="B89" s="215"/>
      <c r="C89" s="154"/>
      <c r="D89" s="170"/>
      <c r="E89" s="92"/>
      <c r="F89" s="334"/>
      <c r="G89" s="152"/>
      <c r="H89" s="312"/>
      <c r="I89" s="243"/>
      <c r="J89" s="251"/>
      <c r="K89" s="88"/>
      <c r="L89" s="250"/>
      <c r="M89" s="129"/>
    </row>
    <row r="90" spans="1:13" ht="12.75">
      <c r="A90" s="215"/>
      <c r="B90" s="215"/>
      <c r="C90" s="154"/>
      <c r="D90" s="170"/>
      <c r="E90" s="92"/>
      <c r="F90" s="334"/>
      <c r="G90" s="152"/>
      <c r="H90" s="312"/>
      <c r="I90" s="243"/>
      <c r="J90" s="251"/>
      <c r="K90" s="88"/>
      <c r="L90" s="250"/>
      <c r="M90" s="129"/>
    </row>
    <row r="91" spans="1:13" ht="12.75">
      <c r="A91" s="215"/>
      <c r="B91" s="215"/>
      <c r="C91" s="154"/>
      <c r="D91" s="170"/>
      <c r="E91" s="92"/>
      <c r="F91" s="334"/>
      <c r="G91" s="152"/>
      <c r="H91" s="312"/>
      <c r="I91" s="243"/>
      <c r="J91" s="251"/>
      <c r="K91" s="88"/>
      <c r="L91" s="250"/>
      <c r="M91" s="129"/>
    </row>
    <row r="92" spans="1:13" ht="12.75">
      <c r="A92" s="215"/>
      <c r="B92" s="215"/>
      <c r="C92" s="154"/>
      <c r="D92" s="170"/>
      <c r="E92" s="92"/>
      <c r="F92" s="334"/>
      <c r="G92" s="152"/>
      <c r="H92" s="312"/>
      <c r="I92" s="243"/>
      <c r="J92" s="251"/>
      <c r="K92" s="88"/>
      <c r="L92" s="250"/>
      <c r="M92" s="129"/>
    </row>
    <row r="93" spans="1:13" ht="12.75">
      <c r="A93" s="215"/>
      <c r="B93" s="215"/>
      <c r="C93" s="154"/>
      <c r="D93" s="170"/>
      <c r="E93" s="92"/>
      <c r="F93" s="334"/>
      <c r="G93" s="152"/>
      <c r="H93" s="312"/>
      <c r="I93" s="243"/>
      <c r="J93" s="251"/>
      <c r="K93" s="88"/>
      <c r="L93" s="250"/>
      <c r="M93" s="129"/>
    </row>
    <row r="94" spans="1:13" ht="12.75">
      <c r="A94" s="215"/>
      <c r="B94" s="215"/>
      <c r="C94" s="154"/>
      <c r="D94" s="170"/>
      <c r="E94" s="92"/>
      <c r="F94" s="334"/>
      <c r="G94" s="152"/>
      <c r="H94" s="312"/>
      <c r="I94" s="243"/>
      <c r="J94" s="251"/>
      <c r="K94" s="88"/>
      <c r="L94" s="250"/>
      <c r="M94" s="129"/>
    </row>
    <row r="95" spans="1:13" ht="12.75">
      <c r="A95" s="215"/>
      <c r="B95" s="215"/>
      <c r="C95" s="154"/>
      <c r="D95" s="170"/>
      <c r="E95" s="92"/>
      <c r="F95" s="334"/>
      <c r="G95" s="152"/>
      <c r="H95" s="312"/>
      <c r="I95" s="243"/>
      <c r="J95" s="251"/>
      <c r="K95" s="88"/>
      <c r="L95" s="250"/>
      <c r="M95" s="129"/>
    </row>
    <row r="96" spans="1:13" ht="13.5" thickBot="1">
      <c r="A96" s="157"/>
      <c r="B96" s="61"/>
      <c r="C96" s="150"/>
      <c r="D96" s="157"/>
      <c r="E96" s="54"/>
      <c r="F96" s="223"/>
      <c r="G96" s="54"/>
      <c r="H96" s="157"/>
      <c r="I96" s="88"/>
      <c r="J96" s="251"/>
      <c r="K96" s="88"/>
      <c r="L96" s="257"/>
      <c r="M96" s="129"/>
    </row>
    <row r="97" spans="1:14" ht="13.5" thickBot="1">
      <c r="A97" s="231"/>
      <c r="B97" s="228"/>
      <c r="C97" s="418" t="s">
        <v>20</v>
      </c>
      <c r="D97" s="231"/>
      <c r="E97" s="230"/>
      <c r="F97" s="420"/>
      <c r="G97" s="230"/>
      <c r="H97" s="231"/>
      <c r="I97" s="235">
        <f>+I18+I78+I80+I82</f>
        <v>28902395</v>
      </c>
      <c r="J97" s="235">
        <f>+J18+J78+J80+J82</f>
        <v>4324019</v>
      </c>
      <c r="K97" s="235">
        <f>+K18+K78+K80+K82</f>
        <v>3795662</v>
      </c>
      <c r="L97" s="235">
        <f>+L18+L78+L80+L82</f>
        <v>20782714</v>
      </c>
      <c r="M97" s="129"/>
      <c r="N97" s="129"/>
    </row>
    <row r="98" spans="1:12" ht="12.75">
      <c r="A98" s="153"/>
      <c r="B98" s="153"/>
      <c r="C98" s="154"/>
      <c r="D98" s="92"/>
      <c r="E98" s="92"/>
      <c r="F98" s="210"/>
      <c r="G98" s="152"/>
      <c r="H98" s="113"/>
      <c r="J98" s="243"/>
      <c r="K98" s="88"/>
      <c r="L98" s="244"/>
    </row>
    <row r="99" spans="1:12" ht="12.75">
      <c r="A99" s="1"/>
      <c r="B99" s="1"/>
      <c r="C99" s="46"/>
      <c r="D99" s="1"/>
      <c r="E99" s="1"/>
      <c r="F99" s="1"/>
      <c r="G99" s="1"/>
      <c r="H99" s="1"/>
      <c r="I99" s="1"/>
      <c r="J99" s="447"/>
      <c r="K99" s="1"/>
      <c r="L99" s="1"/>
    </row>
    <row r="100" spans="1:12" ht="12.75">
      <c r="A100" s="1"/>
      <c r="B100" s="1"/>
      <c r="C100" s="46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46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46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46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46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46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46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46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46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46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46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46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46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46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46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46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46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46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46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46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46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46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46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46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46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46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46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</row>
  </sheetData>
  <mergeCells count="13">
    <mergeCell ref="A11:A15"/>
    <mergeCell ref="B11:B15"/>
    <mergeCell ref="C11:C15"/>
    <mergeCell ref="F11:G12"/>
    <mergeCell ref="K1:L1"/>
    <mergeCell ref="D11:D15"/>
    <mergeCell ref="E11:E15"/>
    <mergeCell ref="E61:E65"/>
    <mergeCell ref="F61:G62"/>
    <mergeCell ref="A61:A65"/>
    <mergeCell ref="B61:B65"/>
    <mergeCell ref="C61:C65"/>
    <mergeCell ref="D61:D65"/>
  </mergeCells>
  <printOptions horizontalCentered="1"/>
  <pageMargins left="0.5905511811023623" right="0.3937007874015748" top="0.984251968503937" bottom="1" header="0" footer="0"/>
  <pageSetup horizontalDpi="360" verticalDpi="360" orientation="landscape" paperSize="9" scale="80" r:id="rId1"/>
  <rowBreaks count="1" manualBreakCount="1">
    <brk id="5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R278"/>
  <sheetViews>
    <sheetView zoomScale="80" zoomScaleNormal="80" zoomScaleSheetLayoutView="72" workbookViewId="0" topLeftCell="B71">
      <selection activeCell="B26" sqref="B26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40.7109375" style="37" customWidth="1"/>
    <col min="4" max="5" width="2.7109375" style="0" customWidth="1"/>
    <col min="6" max="6" width="9.8515625" style="0" customWidth="1"/>
    <col min="7" max="7" width="13.7109375" style="0" customWidth="1"/>
    <col min="8" max="12" width="13.851562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1:12" ht="12.75">
      <c r="A2" s="25"/>
      <c r="B2" s="25"/>
      <c r="C2" s="38"/>
      <c r="D2" s="25"/>
      <c r="E2" s="25"/>
      <c r="F2" s="25"/>
      <c r="G2" s="25"/>
      <c r="H2" s="25"/>
      <c r="I2" s="25"/>
      <c r="J2" s="25"/>
      <c r="K2" s="25"/>
      <c r="L2" s="25" t="s">
        <v>7</v>
      </c>
    </row>
    <row r="4" spans="1:10" ht="18">
      <c r="A4" s="27"/>
      <c r="B4" s="27"/>
      <c r="C4" s="39"/>
      <c r="D4" s="27"/>
      <c r="E4" s="27"/>
      <c r="F4" s="28" t="s">
        <v>7</v>
      </c>
      <c r="G4" s="28" t="s">
        <v>296</v>
      </c>
      <c r="H4" s="28"/>
      <c r="I4" s="27"/>
      <c r="J4" s="27"/>
    </row>
    <row r="5" spans="1:9" ht="16.5">
      <c r="A5" s="23"/>
      <c r="F5" s="25"/>
      <c r="G5" s="25"/>
      <c r="H5" s="25"/>
      <c r="I5" s="25"/>
    </row>
    <row r="7" spans="1:12" ht="12.75">
      <c r="A7" s="19" t="s">
        <v>227</v>
      </c>
      <c r="B7" s="17"/>
      <c r="C7" s="146"/>
      <c r="D7" s="17"/>
      <c r="E7" s="17"/>
      <c r="F7" s="17"/>
      <c r="G7" s="17"/>
      <c r="H7" s="17"/>
      <c r="I7" s="17"/>
      <c r="J7" s="17"/>
      <c r="K7" s="17"/>
      <c r="L7" s="17"/>
    </row>
    <row r="8" spans="1:12" ht="26.25" customHeight="1">
      <c r="A8" s="19"/>
      <c r="B8" s="17"/>
      <c r="C8" s="40" t="s">
        <v>7</v>
      </c>
      <c r="D8" s="24"/>
      <c r="E8" s="24"/>
      <c r="F8" s="17"/>
      <c r="G8" s="17"/>
      <c r="H8" s="17"/>
      <c r="I8" s="17"/>
      <c r="J8" s="8"/>
      <c r="K8" s="8"/>
      <c r="L8" s="17"/>
    </row>
    <row r="9" spans="1:12" ht="12.75">
      <c r="A9" s="20" t="s">
        <v>0</v>
      </c>
      <c r="B9" s="22"/>
      <c r="C9" s="41"/>
      <c r="D9" s="12"/>
      <c r="E9" s="12"/>
      <c r="F9" s="12"/>
      <c r="G9" s="12"/>
      <c r="H9" s="12"/>
      <c r="I9" s="20"/>
      <c r="J9" s="20"/>
      <c r="K9" s="20"/>
      <c r="L9" s="20"/>
    </row>
    <row r="10" spans="1:12" ht="13.5" thickBot="1">
      <c r="A10" s="14"/>
      <c r="B10" s="21"/>
      <c r="C10" s="42"/>
      <c r="D10" s="14"/>
      <c r="E10" s="14"/>
      <c r="F10" s="14"/>
      <c r="G10" s="14"/>
      <c r="H10" s="14"/>
      <c r="I10" s="14"/>
      <c r="J10" s="9"/>
      <c r="K10" s="9"/>
      <c r="L10" s="470"/>
    </row>
    <row r="11" spans="1:12" ht="12.75">
      <c r="A11" s="480" t="s">
        <v>30</v>
      </c>
      <c r="B11" s="483" t="s">
        <v>1</v>
      </c>
      <c r="C11" s="486" t="s">
        <v>2</v>
      </c>
      <c r="D11" s="474" t="s">
        <v>24</v>
      </c>
      <c r="E11" s="477" t="s">
        <v>25</v>
      </c>
      <c r="F11" s="489" t="s">
        <v>28</v>
      </c>
      <c r="G11" s="490"/>
      <c r="H11" s="57" t="s">
        <v>16</v>
      </c>
      <c r="I11" s="58"/>
      <c r="J11" s="59" t="s">
        <v>3</v>
      </c>
      <c r="K11" s="462" t="s">
        <v>12</v>
      </c>
      <c r="L11" s="57" t="s">
        <v>14</v>
      </c>
    </row>
    <row r="12" spans="1:12" ht="13.5" thickBot="1">
      <c r="A12" s="481"/>
      <c r="B12" s="484"/>
      <c r="C12" s="487"/>
      <c r="D12" s="475"/>
      <c r="E12" s="478"/>
      <c r="F12" s="491"/>
      <c r="G12" s="492"/>
      <c r="H12" s="29" t="s">
        <v>17</v>
      </c>
      <c r="I12" s="61" t="s">
        <v>19</v>
      </c>
      <c r="J12" s="30">
        <v>2003</v>
      </c>
      <c r="K12" s="461" t="s">
        <v>13</v>
      </c>
      <c r="L12" s="62" t="s">
        <v>15</v>
      </c>
    </row>
    <row r="13" spans="1:12" ht="12.75">
      <c r="A13" s="481"/>
      <c r="B13" s="484"/>
      <c r="C13" s="487"/>
      <c r="D13" s="475"/>
      <c r="E13" s="478"/>
      <c r="F13" s="57" t="s">
        <v>26</v>
      </c>
      <c r="G13" s="63"/>
      <c r="H13" s="29" t="s">
        <v>10</v>
      </c>
      <c r="I13" s="61" t="s">
        <v>20</v>
      </c>
      <c r="J13" s="30" t="s">
        <v>5</v>
      </c>
      <c r="K13" s="57" t="s">
        <v>5</v>
      </c>
      <c r="L13" s="29" t="s">
        <v>22</v>
      </c>
    </row>
    <row r="14" spans="1:12" ht="12.75">
      <c r="A14" s="481"/>
      <c r="B14" s="484"/>
      <c r="C14" s="487"/>
      <c r="D14" s="475"/>
      <c r="E14" s="478"/>
      <c r="F14" s="30" t="s">
        <v>27</v>
      </c>
      <c r="G14" s="30" t="s">
        <v>8</v>
      </c>
      <c r="H14" s="29" t="s">
        <v>18</v>
      </c>
      <c r="I14" s="61" t="s">
        <v>21</v>
      </c>
      <c r="J14" s="30" t="s">
        <v>6</v>
      </c>
      <c r="K14" s="29" t="s">
        <v>9</v>
      </c>
      <c r="L14" s="64" t="s">
        <v>23</v>
      </c>
    </row>
    <row r="15" spans="1:12" ht="13.5" thickBot="1">
      <c r="A15" s="482"/>
      <c r="B15" s="485"/>
      <c r="C15" s="488"/>
      <c r="D15" s="476"/>
      <c r="E15" s="479"/>
      <c r="F15" s="296"/>
      <c r="G15" s="65"/>
      <c r="H15" s="66" t="s">
        <v>11</v>
      </c>
      <c r="I15" s="67"/>
      <c r="J15" s="66" t="s">
        <v>4</v>
      </c>
      <c r="K15" s="66">
        <v>2002</v>
      </c>
      <c r="L15" s="66">
        <v>2004</v>
      </c>
    </row>
    <row r="16" spans="1:12" ht="12" customHeight="1" thickBot="1">
      <c r="A16" s="7"/>
      <c r="B16" s="31"/>
      <c r="C16" s="158"/>
      <c r="D16" s="108" t="s">
        <v>7</v>
      </c>
      <c r="E16" s="7"/>
      <c r="F16" s="297"/>
      <c r="G16" s="7"/>
      <c r="H16" s="7"/>
      <c r="I16" s="13"/>
      <c r="J16" s="13"/>
      <c r="K16" s="13"/>
      <c r="L16" s="159"/>
    </row>
    <row r="17" spans="1:12" ht="12" customHeight="1">
      <c r="A17" s="169"/>
      <c r="B17" s="165"/>
      <c r="C17" s="217"/>
      <c r="D17" s="166"/>
      <c r="E17" s="169"/>
      <c r="F17" s="373"/>
      <c r="G17" s="169"/>
      <c r="H17" s="167"/>
      <c r="I17" s="190"/>
      <c r="J17" s="168"/>
      <c r="K17" s="190"/>
      <c r="L17" s="204"/>
    </row>
    <row r="18" spans="1:18" ht="26.25" customHeight="1">
      <c r="A18" s="188">
        <v>51</v>
      </c>
      <c r="B18" s="152"/>
      <c r="C18" s="465" t="s">
        <v>298</v>
      </c>
      <c r="D18" s="128"/>
      <c r="E18" s="180"/>
      <c r="F18" s="210"/>
      <c r="G18" s="188"/>
      <c r="H18" s="113"/>
      <c r="I18" s="205">
        <f>+SUM(I20:I33)</f>
        <v>105409854</v>
      </c>
      <c r="J18" s="205">
        <f>+SUM(J20:J33)</f>
        <v>140000</v>
      </c>
      <c r="K18" s="205">
        <f>+SUM(K20:K33)</f>
        <v>600854</v>
      </c>
      <c r="L18" s="205">
        <f>+SUM(L20:L33)</f>
        <v>104669000</v>
      </c>
      <c r="M18" s="130"/>
      <c r="N18" s="16"/>
      <c r="O18" s="16"/>
      <c r="P18" s="16"/>
      <c r="Q18" s="16"/>
      <c r="R18" s="16"/>
    </row>
    <row r="19" spans="1:18" ht="12.75">
      <c r="A19" s="188"/>
      <c r="B19" s="152"/>
      <c r="C19" s="465"/>
      <c r="D19" s="128"/>
      <c r="E19" s="180"/>
      <c r="F19" s="210"/>
      <c r="G19" s="188"/>
      <c r="H19" s="113"/>
      <c r="I19" s="205"/>
      <c r="J19" s="119"/>
      <c r="K19" s="205"/>
      <c r="L19" s="205"/>
      <c r="M19" s="130"/>
      <c r="N19" s="16"/>
      <c r="O19" s="16"/>
      <c r="P19" s="16"/>
      <c r="Q19" s="16"/>
      <c r="R19" s="16"/>
    </row>
    <row r="20" spans="1:18" ht="12.75">
      <c r="A20" s="188"/>
      <c r="B20" s="151">
        <v>3994</v>
      </c>
      <c r="C20" s="177" t="s">
        <v>124</v>
      </c>
      <c r="D20" s="14"/>
      <c r="E20" s="185"/>
      <c r="F20" s="209" t="s">
        <v>224</v>
      </c>
      <c r="G20" s="61" t="s">
        <v>81</v>
      </c>
      <c r="H20" s="51" t="s">
        <v>219</v>
      </c>
      <c r="I20" s="226">
        <f>SUM(J20:L20)</f>
        <v>40000000</v>
      </c>
      <c r="J20" s="147">
        <v>10000</v>
      </c>
      <c r="K20" s="224">
        <v>1000</v>
      </c>
      <c r="L20" s="193">
        <v>39989000</v>
      </c>
      <c r="M20" s="130"/>
      <c r="N20" s="16"/>
      <c r="O20" s="16"/>
      <c r="P20" s="16"/>
      <c r="Q20" s="16"/>
      <c r="R20" s="16"/>
    </row>
    <row r="21" spans="1:18" ht="12.75">
      <c r="A21" s="188"/>
      <c r="B21" s="151">
        <v>5888</v>
      </c>
      <c r="C21" s="177" t="s">
        <v>123</v>
      </c>
      <c r="D21" s="14"/>
      <c r="E21" s="185"/>
      <c r="F21" s="209" t="s">
        <v>232</v>
      </c>
      <c r="G21" s="61" t="s">
        <v>81</v>
      </c>
      <c r="H21" s="51" t="s">
        <v>219</v>
      </c>
      <c r="I21" s="226">
        <f aca="true" t="shared" si="0" ref="I21:I33">SUM(J21:L21)</f>
        <v>4000000</v>
      </c>
      <c r="J21" s="147">
        <v>10000</v>
      </c>
      <c r="K21" s="224">
        <v>1000</v>
      </c>
      <c r="L21" s="193">
        <v>3989000</v>
      </c>
      <c r="M21" s="130"/>
      <c r="N21" s="16"/>
      <c r="O21" s="16"/>
      <c r="P21" s="16"/>
      <c r="Q21" s="16"/>
      <c r="R21" s="16"/>
    </row>
    <row r="22" spans="1:18" ht="12.75">
      <c r="A22" s="188"/>
      <c r="B22" s="151">
        <v>4327</v>
      </c>
      <c r="C22" s="177" t="s">
        <v>29</v>
      </c>
      <c r="D22" s="148"/>
      <c r="E22" s="181"/>
      <c r="F22" s="209" t="s">
        <v>228</v>
      </c>
      <c r="G22" s="61" t="s">
        <v>84</v>
      </c>
      <c r="H22" s="51" t="s">
        <v>219</v>
      </c>
      <c r="I22" s="226">
        <f t="shared" si="0"/>
        <v>2100000</v>
      </c>
      <c r="J22" s="147">
        <v>10000</v>
      </c>
      <c r="K22" s="224">
        <v>1000</v>
      </c>
      <c r="L22" s="193">
        <v>2089000</v>
      </c>
      <c r="M22" s="130"/>
      <c r="N22" s="16"/>
      <c r="O22" s="16"/>
      <c r="P22" s="16"/>
      <c r="Q22" s="16"/>
      <c r="R22" s="16"/>
    </row>
    <row r="23" spans="1:18" ht="12.75">
      <c r="A23" s="188"/>
      <c r="B23" s="151">
        <v>4329</v>
      </c>
      <c r="C23" s="177" t="s">
        <v>73</v>
      </c>
      <c r="D23" s="14"/>
      <c r="E23" s="185"/>
      <c r="F23" s="209" t="s">
        <v>228</v>
      </c>
      <c r="G23" s="61" t="s">
        <v>81</v>
      </c>
      <c r="H23" s="51" t="s">
        <v>219</v>
      </c>
      <c r="I23" s="226">
        <f t="shared" si="0"/>
        <v>6000000</v>
      </c>
      <c r="J23" s="147">
        <v>10000</v>
      </c>
      <c r="K23" s="224">
        <v>1000</v>
      </c>
      <c r="L23" s="193">
        <v>5989000</v>
      </c>
      <c r="M23" s="130"/>
      <c r="N23" s="16"/>
      <c r="O23" s="16"/>
      <c r="P23" s="16"/>
      <c r="Q23" s="16"/>
      <c r="R23" s="16"/>
    </row>
    <row r="24" spans="1:18" ht="12.75">
      <c r="A24" s="188"/>
      <c r="B24" s="151">
        <v>5884</v>
      </c>
      <c r="C24" s="177" t="s">
        <v>118</v>
      </c>
      <c r="D24" s="148"/>
      <c r="E24" s="181"/>
      <c r="F24" s="209" t="s">
        <v>228</v>
      </c>
      <c r="G24" s="61" t="s">
        <v>81</v>
      </c>
      <c r="H24" s="51" t="s">
        <v>219</v>
      </c>
      <c r="I24" s="226">
        <f t="shared" si="0"/>
        <v>6000000</v>
      </c>
      <c r="J24" s="147">
        <v>10000</v>
      </c>
      <c r="K24" s="224">
        <v>1000</v>
      </c>
      <c r="L24" s="193">
        <v>5989000</v>
      </c>
      <c r="M24" s="130"/>
      <c r="N24" s="16"/>
      <c r="O24" s="16"/>
      <c r="P24" s="16"/>
      <c r="Q24" s="16"/>
      <c r="R24" s="16"/>
    </row>
    <row r="25" spans="1:18" ht="12.75">
      <c r="A25" s="188"/>
      <c r="B25" s="151">
        <v>5885</v>
      </c>
      <c r="C25" s="177" t="s">
        <v>120</v>
      </c>
      <c r="D25" s="14"/>
      <c r="E25" s="185"/>
      <c r="F25" s="209" t="s">
        <v>228</v>
      </c>
      <c r="G25" s="61" t="s">
        <v>81</v>
      </c>
      <c r="H25" s="51" t="s">
        <v>219</v>
      </c>
      <c r="I25" s="226">
        <f t="shared" si="0"/>
        <v>1500000</v>
      </c>
      <c r="J25" s="147">
        <v>10000</v>
      </c>
      <c r="K25" s="224">
        <v>1000</v>
      </c>
      <c r="L25" s="193">
        <v>1489000</v>
      </c>
      <c r="M25" s="130"/>
      <c r="N25" s="16"/>
      <c r="O25" s="16"/>
      <c r="P25" s="16"/>
      <c r="Q25" s="16"/>
      <c r="R25" s="16"/>
    </row>
    <row r="26" spans="1:18" ht="12.75">
      <c r="A26" s="188"/>
      <c r="B26" s="151">
        <v>5886</v>
      </c>
      <c r="C26" s="177" t="s">
        <v>121</v>
      </c>
      <c r="D26" s="14"/>
      <c r="E26" s="185"/>
      <c r="F26" s="209" t="s">
        <v>228</v>
      </c>
      <c r="G26" s="61" t="s">
        <v>81</v>
      </c>
      <c r="H26" s="51" t="s">
        <v>219</v>
      </c>
      <c r="I26" s="226">
        <f t="shared" si="0"/>
        <v>2095000</v>
      </c>
      <c r="J26" s="147">
        <v>10000</v>
      </c>
      <c r="K26" s="224">
        <v>1000</v>
      </c>
      <c r="L26" s="193">
        <v>2084000</v>
      </c>
      <c r="M26" s="130"/>
      <c r="N26" s="16"/>
      <c r="O26" s="16"/>
      <c r="P26" s="16"/>
      <c r="Q26" s="16"/>
      <c r="R26" s="16"/>
    </row>
    <row r="27" spans="1:18" ht="12.75">
      <c r="A27" s="188"/>
      <c r="B27" s="151">
        <v>5887</v>
      </c>
      <c r="C27" s="177" t="s">
        <v>122</v>
      </c>
      <c r="D27" s="14"/>
      <c r="E27" s="185"/>
      <c r="F27" s="209" t="s">
        <v>228</v>
      </c>
      <c r="G27" s="61" t="s">
        <v>81</v>
      </c>
      <c r="H27" s="51" t="s">
        <v>219</v>
      </c>
      <c r="I27" s="226">
        <f t="shared" si="0"/>
        <v>2005000</v>
      </c>
      <c r="J27" s="147">
        <v>10000</v>
      </c>
      <c r="K27" s="224">
        <v>1000</v>
      </c>
      <c r="L27" s="193">
        <v>1994000</v>
      </c>
      <c r="M27" s="130"/>
      <c r="N27" s="16"/>
      <c r="O27" s="16"/>
      <c r="P27" s="16"/>
      <c r="Q27" s="16"/>
      <c r="R27" s="16"/>
    </row>
    <row r="28" spans="1:13" ht="12.75">
      <c r="A28" s="61"/>
      <c r="B28" s="151">
        <v>3996</v>
      </c>
      <c r="C28" s="177" t="s">
        <v>71</v>
      </c>
      <c r="D28" s="104"/>
      <c r="E28" s="182"/>
      <c r="F28" s="209" t="s">
        <v>242</v>
      </c>
      <c r="G28" s="61" t="s">
        <v>243</v>
      </c>
      <c r="H28" s="51" t="s">
        <v>299</v>
      </c>
      <c r="I28" s="226">
        <f t="shared" si="0"/>
        <v>689854</v>
      </c>
      <c r="J28" s="147">
        <v>10000</v>
      </c>
      <c r="K28" s="226">
        <v>589854</v>
      </c>
      <c r="L28" s="193">
        <v>90000</v>
      </c>
      <c r="M28" s="130"/>
    </row>
    <row r="29" spans="1:13" ht="12.75">
      <c r="A29" s="61"/>
      <c r="B29" s="151">
        <v>5889</v>
      </c>
      <c r="C29" s="177" t="s">
        <v>125</v>
      </c>
      <c r="D29" s="14"/>
      <c r="E29" s="185"/>
      <c r="F29" s="209" t="s">
        <v>255</v>
      </c>
      <c r="G29" s="61" t="s">
        <v>81</v>
      </c>
      <c r="H29" s="51" t="s">
        <v>219</v>
      </c>
      <c r="I29" s="226">
        <f t="shared" si="0"/>
        <v>30000000</v>
      </c>
      <c r="J29" s="147">
        <v>10000</v>
      </c>
      <c r="K29" s="224">
        <v>1000</v>
      </c>
      <c r="L29" s="193">
        <v>29989000</v>
      </c>
      <c r="M29" s="130"/>
    </row>
    <row r="30" spans="1:13" ht="12.75">
      <c r="A30" s="61"/>
      <c r="B30" s="151">
        <v>4326</v>
      </c>
      <c r="C30" s="177" t="s">
        <v>72</v>
      </c>
      <c r="D30" s="104"/>
      <c r="E30" s="182"/>
      <c r="F30" s="209">
        <v>998</v>
      </c>
      <c r="G30" s="61" t="s">
        <v>81</v>
      </c>
      <c r="H30" s="51" t="s">
        <v>219</v>
      </c>
      <c r="I30" s="226">
        <f t="shared" si="0"/>
        <v>5000000</v>
      </c>
      <c r="J30" s="147">
        <v>10000</v>
      </c>
      <c r="K30" s="224">
        <v>1000</v>
      </c>
      <c r="L30" s="193">
        <v>4989000</v>
      </c>
      <c r="M30" s="130"/>
    </row>
    <row r="31" spans="1:13" ht="12.75">
      <c r="A31" s="61"/>
      <c r="B31" s="435">
        <v>4330</v>
      </c>
      <c r="C31" s="222" t="s">
        <v>74</v>
      </c>
      <c r="D31" s="14"/>
      <c r="E31" s="185"/>
      <c r="F31" s="209">
        <v>998</v>
      </c>
      <c r="G31" s="61" t="s">
        <v>81</v>
      </c>
      <c r="H31" s="51">
        <v>2003</v>
      </c>
      <c r="I31" s="226">
        <f t="shared" si="0"/>
        <v>10000</v>
      </c>
      <c r="J31" s="147">
        <v>10000</v>
      </c>
      <c r="K31" s="224"/>
      <c r="L31" s="193"/>
      <c r="M31" s="130"/>
    </row>
    <row r="32" spans="1:13" ht="12.75">
      <c r="A32" s="61"/>
      <c r="B32" s="151">
        <v>4331</v>
      </c>
      <c r="C32" s="222" t="s">
        <v>75</v>
      </c>
      <c r="D32" s="14"/>
      <c r="E32" s="185"/>
      <c r="F32" s="209">
        <v>998</v>
      </c>
      <c r="G32" s="61" t="s">
        <v>81</v>
      </c>
      <c r="H32" s="51">
        <v>2003</v>
      </c>
      <c r="I32" s="226">
        <f t="shared" si="0"/>
        <v>10000</v>
      </c>
      <c r="J32" s="147">
        <v>10000</v>
      </c>
      <c r="K32" s="224"/>
      <c r="L32" s="193"/>
      <c r="M32" s="130"/>
    </row>
    <row r="33" spans="1:13" ht="12.75">
      <c r="A33" s="61"/>
      <c r="B33" s="151">
        <v>5277</v>
      </c>
      <c r="C33" s="177" t="s">
        <v>119</v>
      </c>
      <c r="D33" s="14"/>
      <c r="E33" s="185"/>
      <c r="F33" s="209">
        <v>998</v>
      </c>
      <c r="G33" s="61" t="s">
        <v>81</v>
      </c>
      <c r="H33" s="51" t="s">
        <v>219</v>
      </c>
      <c r="I33" s="226">
        <f t="shared" si="0"/>
        <v>6000000</v>
      </c>
      <c r="J33" s="147">
        <v>10000</v>
      </c>
      <c r="K33" s="224">
        <v>1000</v>
      </c>
      <c r="L33" s="193">
        <v>5989000</v>
      </c>
      <c r="M33" s="130"/>
    </row>
    <row r="34" spans="1:13" ht="12.75">
      <c r="A34" s="61"/>
      <c r="B34" s="151"/>
      <c r="C34" s="177"/>
      <c r="D34" s="14"/>
      <c r="E34" s="185"/>
      <c r="F34" s="209"/>
      <c r="G34" s="61"/>
      <c r="H34" s="51"/>
      <c r="I34" s="226"/>
      <c r="J34" s="147"/>
      <c r="K34" s="201"/>
      <c r="L34" s="193"/>
      <c r="M34" s="130"/>
    </row>
    <row r="35" spans="1:13" ht="12.75">
      <c r="A35" s="61"/>
      <c r="B35" s="151"/>
      <c r="C35" s="177"/>
      <c r="D35" s="14"/>
      <c r="E35" s="185"/>
      <c r="F35" s="209"/>
      <c r="G35" s="61"/>
      <c r="H35" s="51"/>
      <c r="I35" s="226"/>
      <c r="J35" s="147"/>
      <c r="K35" s="201"/>
      <c r="L35" s="193"/>
      <c r="M35" s="130"/>
    </row>
    <row r="36" spans="1:13" ht="12.75">
      <c r="A36" s="61"/>
      <c r="B36" s="151"/>
      <c r="C36" s="177"/>
      <c r="D36" s="14"/>
      <c r="E36" s="185"/>
      <c r="F36" s="209"/>
      <c r="G36" s="61"/>
      <c r="H36" s="51"/>
      <c r="I36" s="226"/>
      <c r="J36" s="147"/>
      <c r="K36" s="201"/>
      <c r="L36" s="193"/>
      <c r="M36" s="130"/>
    </row>
    <row r="37" spans="1:13" ht="23.25" customHeight="1">
      <c r="A37" s="188">
        <v>57</v>
      </c>
      <c r="B37" s="155"/>
      <c r="C37" s="176" t="s">
        <v>76</v>
      </c>
      <c r="D37" s="12"/>
      <c r="E37" s="183"/>
      <c r="F37" s="210"/>
      <c r="G37" s="188"/>
      <c r="H37" s="113"/>
      <c r="I37" s="205">
        <f>+SUM(I39:I43)+SUM(I64:I67)</f>
        <v>11450000</v>
      </c>
      <c r="J37" s="205">
        <f>+SUM(J39:J43)+SUM(J64:J67)</f>
        <v>1483863</v>
      </c>
      <c r="K37" s="205">
        <f>+SUM(K39:K43)+SUM(K64:K67)</f>
        <v>8000</v>
      </c>
      <c r="L37" s="205">
        <f>+SUM(L39:L43)+SUM(L64:L67)</f>
        <v>9958137</v>
      </c>
      <c r="M37" s="130"/>
    </row>
    <row r="38" spans="1:13" ht="12.75">
      <c r="A38" s="188"/>
      <c r="B38" s="155"/>
      <c r="C38" s="176"/>
      <c r="D38" s="12"/>
      <c r="E38" s="183"/>
      <c r="F38" s="210"/>
      <c r="G38" s="188"/>
      <c r="H38" s="113"/>
      <c r="I38" s="205"/>
      <c r="J38" s="119"/>
      <c r="K38" s="205"/>
      <c r="L38" s="205"/>
      <c r="M38" s="130"/>
    </row>
    <row r="39" spans="1:13" ht="12.75">
      <c r="A39" s="188"/>
      <c r="B39" s="151">
        <v>5891</v>
      </c>
      <c r="C39" s="177" t="s">
        <v>128</v>
      </c>
      <c r="D39" s="14"/>
      <c r="E39" s="185"/>
      <c r="F39" s="209" t="s">
        <v>256</v>
      </c>
      <c r="G39" s="61" t="s">
        <v>81</v>
      </c>
      <c r="H39" s="51" t="s">
        <v>219</v>
      </c>
      <c r="I39" s="226">
        <f>SUM(J39:L39)</f>
        <v>150000</v>
      </c>
      <c r="J39" s="147">
        <v>17500</v>
      </c>
      <c r="K39" s="224">
        <v>1000</v>
      </c>
      <c r="L39" s="193">
        <v>131500</v>
      </c>
      <c r="M39" s="130"/>
    </row>
    <row r="40" spans="1:13" ht="12.75">
      <c r="A40" s="188"/>
      <c r="B40" s="151">
        <v>5892</v>
      </c>
      <c r="C40" s="177" t="s">
        <v>129</v>
      </c>
      <c r="D40" s="14"/>
      <c r="E40" s="185"/>
      <c r="F40" s="209" t="s">
        <v>256</v>
      </c>
      <c r="G40" s="61" t="s">
        <v>81</v>
      </c>
      <c r="H40" s="51" t="s">
        <v>219</v>
      </c>
      <c r="I40" s="226">
        <f>SUM(J40:L40)</f>
        <v>100000</v>
      </c>
      <c r="J40" s="147">
        <v>35000</v>
      </c>
      <c r="K40" s="224">
        <v>1000</v>
      </c>
      <c r="L40" s="193">
        <v>64000</v>
      </c>
      <c r="M40" s="130"/>
    </row>
    <row r="41" spans="1:13" ht="12.75">
      <c r="A41" s="188"/>
      <c r="B41" s="151">
        <v>5893</v>
      </c>
      <c r="C41" s="177" t="s">
        <v>127</v>
      </c>
      <c r="D41" s="14"/>
      <c r="E41" s="185"/>
      <c r="F41" s="209" t="s">
        <v>256</v>
      </c>
      <c r="G41" s="61" t="s">
        <v>81</v>
      </c>
      <c r="H41" s="51" t="s">
        <v>219</v>
      </c>
      <c r="I41" s="226">
        <f>SUM(J41:L41)</f>
        <v>190000</v>
      </c>
      <c r="J41" s="147">
        <v>35000</v>
      </c>
      <c r="K41" s="224">
        <v>1000</v>
      </c>
      <c r="L41" s="193">
        <v>154000</v>
      </c>
      <c r="M41" s="130"/>
    </row>
    <row r="42" spans="1:13" ht="12.75">
      <c r="A42" s="61"/>
      <c r="B42" s="151">
        <v>5282</v>
      </c>
      <c r="C42" s="177" t="s">
        <v>248</v>
      </c>
      <c r="D42" s="14"/>
      <c r="E42" s="185"/>
      <c r="F42" s="209" t="s">
        <v>224</v>
      </c>
      <c r="G42" s="61" t="s">
        <v>85</v>
      </c>
      <c r="H42" s="51" t="s">
        <v>219</v>
      </c>
      <c r="I42" s="226">
        <f>SUM(J42:L42)</f>
        <v>50000</v>
      </c>
      <c r="J42" s="147">
        <v>30000</v>
      </c>
      <c r="K42" s="224">
        <v>1000</v>
      </c>
      <c r="L42" s="193">
        <v>19000</v>
      </c>
      <c r="M42" s="130"/>
    </row>
    <row r="43" spans="1:13" ht="12.75">
      <c r="A43" s="61"/>
      <c r="B43" s="110">
        <v>5283</v>
      </c>
      <c r="C43" s="177" t="s">
        <v>295</v>
      </c>
      <c r="D43" s="464"/>
      <c r="E43" s="185"/>
      <c r="F43" s="209" t="s">
        <v>224</v>
      </c>
      <c r="G43" s="61" t="s">
        <v>85</v>
      </c>
      <c r="H43" s="51" t="s">
        <v>219</v>
      </c>
      <c r="I43" s="226">
        <f>SUM(J43:L43)</f>
        <v>450000</v>
      </c>
      <c r="J43" s="147">
        <v>20000</v>
      </c>
      <c r="K43" s="224">
        <v>1000</v>
      </c>
      <c r="L43" s="193">
        <v>429000</v>
      </c>
      <c r="M43" s="130"/>
    </row>
    <row r="44" spans="1:13" ht="12.75">
      <c r="A44" s="61"/>
      <c r="B44" s="401"/>
      <c r="C44" s="177"/>
      <c r="D44" s="185"/>
      <c r="E44" s="185"/>
      <c r="F44" s="335"/>
      <c r="G44" s="61"/>
      <c r="H44" s="313"/>
      <c r="I44" s="226"/>
      <c r="J44" s="226"/>
      <c r="K44" s="201"/>
      <c r="L44" s="193"/>
      <c r="M44" s="130"/>
    </row>
    <row r="45" spans="1:13" ht="13.5" thickBot="1">
      <c r="A45" s="62"/>
      <c r="B45" s="216"/>
      <c r="C45" s="323"/>
      <c r="D45" s="460"/>
      <c r="E45" s="286"/>
      <c r="F45" s="262"/>
      <c r="G45" s="62"/>
      <c r="H45" s="263"/>
      <c r="I45" s="264"/>
      <c r="J45" s="265"/>
      <c r="K45" s="266"/>
      <c r="L45" s="288"/>
      <c r="M45" s="130"/>
    </row>
    <row r="46" spans="1:13" ht="12.75">
      <c r="A46" s="110"/>
      <c r="B46" s="110"/>
      <c r="C46" s="150"/>
      <c r="D46" s="14"/>
      <c r="E46" s="14"/>
      <c r="F46" s="151"/>
      <c r="G46" s="110"/>
      <c r="H46" s="51"/>
      <c r="I46" s="147"/>
      <c r="J46" s="147"/>
      <c r="K46" s="127"/>
      <c r="L46" s="126"/>
      <c r="M46" s="130"/>
    </row>
    <row r="47" spans="1:13" ht="12.75">
      <c r="A47" s="35"/>
      <c r="B47" s="35"/>
      <c r="C47" s="48"/>
      <c r="D47" s="14"/>
      <c r="E47" s="14"/>
      <c r="F47" s="78"/>
      <c r="G47" s="35"/>
      <c r="H47" s="99"/>
      <c r="I47" s="125"/>
      <c r="J47" s="125"/>
      <c r="K47" s="121"/>
      <c r="L47" s="126"/>
      <c r="M47" s="130"/>
    </row>
    <row r="48" spans="1:13" ht="12.75">
      <c r="A48" s="35"/>
      <c r="B48" s="35"/>
      <c r="G48" s="35"/>
      <c r="H48" s="99"/>
      <c r="I48" s="125"/>
      <c r="J48" s="125"/>
      <c r="K48" s="121"/>
      <c r="L48" s="126"/>
      <c r="M48" s="130"/>
    </row>
    <row r="49" spans="1:13" ht="18">
      <c r="A49" s="27"/>
      <c r="B49" s="27"/>
      <c r="C49" s="39"/>
      <c r="D49" s="27"/>
      <c r="E49" s="27"/>
      <c r="F49" s="28" t="s">
        <v>7</v>
      </c>
      <c r="G49" s="28" t="s">
        <v>296</v>
      </c>
      <c r="H49" s="28"/>
      <c r="I49" s="27"/>
      <c r="J49" s="27"/>
      <c r="M49" s="130"/>
    </row>
    <row r="50" spans="1:13" ht="16.5">
      <c r="A50" s="23"/>
      <c r="F50" s="25"/>
      <c r="G50" s="25"/>
      <c r="H50" s="25"/>
      <c r="I50" s="25"/>
      <c r="M50" s="130"/>
    </row>
    <row r="51" ht="12.75">
      <c r="M51" s="130"/>
    </row>
    <row r="52" spans="1:13" ht="12.75">
      <c r="A52" s="19" t="s">
        <v>227</v>
      </c>
      <c r="B52" s="17"/>
      <c r="C52" s="146"/>
      <c r="D52" s="17"/>
      <c r="E52" s="17"/>
      <c r="F52" s="17"/>
      <c r="G52" s="17"/>
      <c r="H52" s="17"/>
      <c r="I52" s="17"/>
      <c r="J52" s="17"/>
      <c r="K52" s="17"/>
      <c r="L52" s="17"/>
      <c r="M52" s="130"/>
    </row>
    <row r="53" spans="1:13" ht="12.75">
      <c r="A53" s="19"/>
      <c r="B53" s="17"/>
      <c r="C53" s="40" t="s">
        <v>7</v>
      </c>
      <c r="D53" s="24"/>
      <c r="E53" s="24"/>
      <c r="F53" s="17"/>
      <c r="G53" s="17"/>
      <c r="H53" s="17"/>
      <c r="I53" s="17"/>
      <c r="J53" s="8"/>
      <c r="K53" s="8"/>
      <c r="L53" s="17"/>
      <c r="M53" s="130"/>
    </row>
    <row r="54" spans="1:13" ht="12.75">
      <c r="A54" s="20" t="s">
        <v>0</v>
      </c>
      <c r="B54" s="22"/>
      <c r="C54" s="41"/>
      <c r="D54" s="12"/>
      <c r="E54" s="12"/>
      <c r="F54" s="12"/>
      <c r="G54" s="12"/>
      <c r="H54" s="12"/>
      <c r="I54" s="20"/>
      <c r="J54" s="20"/>
      <c r="K54" s="20"/>
      <c r="L54" s="20"/>
      <c r="M54" s="130"/>
    </row>
    <row r="55" spans="1:13" ht="13.5" thickBot="1">
      <c r="A55" s="14"/>
      <c r="B55" s="21"/>
      <c r="C55" s="42"/>
      <c r="D55" s="14"/>
      <c r="E55" s="14"/>
      <c r="F55" s="14"/>
      <c r="G55" s="14"/>
      <c r="H55" s="14"/>
      <c r="I55" s="14"/>
      <c r="J55" s="9"/>
      <c r="K55" s="9"/>
      <c r="L55" s="470" t="s">
        <v>303</v>
      </c>
      <c r="M55" s="130"/>
    </row>
    <row r="56" spans="1:13" ht="12.75">
      <c r="A56" s="480" t="s">
        <v>30</v>
      </c>
      <c r="B56" s="483" t="s">
        <v>1</v>
      </c>
      <c r="C56" s="486" t="s">
        <v>2</v>
      </c>
      <c r="D56" s="474" t="s">
        <v>24</v>
      </c>
      <c r="E56" s="477" t="s">
        <v>25</v>
      </c>
      <c r="F56" s="489" t="s">
        <v>28</v>
      </c>
      <c r="G56" s="490"/>
      <c r="H56" s="57" t="s">
        <v>16</v>
      </c>
      <c r="I56" s="58"/>
      <c r="J56" s="59" t="s">
        <v>3</v>
      </c>
      <c r="K56" s="462" t="s">
        <v>12</v>
      </c>
      <c r="L56" s="57" t="s">
        <v>14</v>
      </c>
      <c r="M56" s="130"/>
    </row>
    <row r="57" spans="1:13" ht="13.5" thickBot="1">
      <c r="A57" s="481"/>
      <c r="B57" s="484"/>
      <c r="C57" s="487"/>
      <c r="D57" s="475"/>
      <c r="E57" s="478"/>
      <c r="F57" s="491"/>
      <c r="G57" s="492"/>
      <c r="H57" s="29" t="s">
        <v>17</v>
      </c>
      <c r="I57" s="61" t="s">
        <v>19</v>
      </c>
      <c r="J57" s="30">
        <v>2003</v>
      </c>
      <c r="K57" s="461" t="s">
        <v>13</v>
      </c>
      <c r="L57" s="62" t="s">
        <v>15</v>
      </c>
      <c r="M57" s="130"/>
    </row>
    <row r="58" spans="1:13" ht="12.75">
      <c r="A58" s="481"/>
      <c r="B58" s="484"/>
      <c r="C58" s="487"/>
      <c r="D58" s="475"/>
      <c r="E58" s="478"/>
      <c r="F58" s="57" t="s">
        <v>26</v>
      </c>
      <c r="G58" s="63"/>
      <c r="H58" s="29" t="s">
        <v>10</v>
      </c>
      <c r="I58" s="61" t="s">
        <v>20</v>
      </c>
      <c r="J58" s="30" t="s">
        <v>5</v>
      </c>
      <c r="K58" s="57" t="s">
        <v>5</v>
      </c>
      <c r="L58" s="29" t="s">
        <v>22</v>
      </c>
      <c r="M58" s="130"/>
    </row>
    <row r="59" spans="1:13" ht="12.75">
      <c r="A59" s="481"/>
      <c r="B59" s="484"/>
      <c r="C59" s="487"/>
      <c r="D59" s="475"/>
      <c r="E59" s="478"/>
      <c r="F59" s="30" t="s">
        <v>27</v>
      </c>
      <c r="G59" s="30" t="s">
        <v>8</v>
      </c>
      <c r="H59" s="29" t="s">
        <v>18</v>
      </c>
      <c r="I59" s="61" t="s">
        <v>21</v>
      </c>
      <c r="J59" s="30" t="s">
        <v>6</v>
      </c>
      <c r="K59" s="29" t="s">
        <v>9</v>
      </c>
      <c r="L59" s="64" t="s">
        <v>23</v>
      </c>
      <c r="M59" s="130"/>
    </row>
    <row r="60" spans="1:13" ht="13.5" thickBot="1">
      <c r="A60" s="482"/>
      <c r="B60" s="485"/>
      <c r="C60" s="488"/>
      <c r="D60" s="476"/>
      <c r="E60" s="479"/>
      <c r="F60" s="65"/>
      <c r="G60" s="65"/>
      <c r="H60" s="66" t="s">
        <v>11</v>
      </c>
      <c r="I60" s="67"/>
      <c r="J60" s="66" t="s">
        <v>4</v>
      </c>
      <c r="K60" s="66">
        <v>2002</v>
      </c>
      <c r="L60" s="66">
        <v>2004</v>
      </c>
      <c r="M60" s="130"/>
    </row>
    <row r="61" spans="1:13" ht="13.5" thickBot="1">
      <c r="A61" s="35"/>
      <c r="B61" s="35"/>
      <c r="C61" s="48"/>
      <c r="D61" s="14"/>
      <c r="E61" s="14"/>
      <c r="F61" s="78"/>
      <c r="G61" s="35"/>
      <c r="H61" s="99"/>
      <c r="I61" s="125"/>
      <c r="J61" s="125"/>
      <c r="K61" s="121"/>
      <c r="L61" s="126"/>
      <c r="M61" s="130"/>
    </row>
    <row r="62" spans="1:13" ht="12.75">
      <c r="A62" s="245"/>
      <c r="B62" s="236"/>
      <c r="C62" s="246"/>
      <c r="D62" s="274"/>
      <c r="E62" s="63"/>
      <c r="F62" s="375"/>
      <c r="G62" s="245"/>
      <c r="H62" s="275"/>
      <c r="I62" s="292"/>
      <c r="J62" s="276"/>
      <c r="K62" s="293"/>
      <c r="L62" s="294"/>
      <c r="M62" s="130"/>
    </row>
    <row r="63" spans="1:13" ht="12.75">
      <c r="A63" s="188">
        <v>57</v>
      </c>
      <c r="B63" s="151"/>
      <c r="C63" s="177"/>
      <c r="D63" s="14"/>
      <c r="E63" s="185"/>
      <c r="F63" s="209"/>
      <c r="G63" s="61"/>
      <c r="H63" s="51"/>
      <c r="I63" s="372"/>
      <c r="J63" s="147"/>
      <c r="K63" s="201"/>
      <c r="L63" s="193"/>
      <c r="M63" s="130"/>
    </row>
    <row r="64" spans="1:13" ht="12.75">
      <c r="A64" s="188"/>
      <c r="B64" s="151">
        <v>5890</v>
      </c>
      <c r="C64" s="177" t="s">
        <v>126</v>
      </c>
      <c r="D64" s="14"/>
      <c r="E64" s="185"/>
      <c r="F64" s="209" t="s">
        <v>232</v>
      </c>
      <c r="G64" s="61" t="s">
        <v>81</v>
      </c>
      <c r="H64" s="51" t="s">
        <v>219</v>
      </c>
      <c r="I64" s="226">
        <f>SUM(J64:L64)</f>
        <v>140000</v>
      </c>
      <c r="J64" s="147">
        <v>20000</v>
      </c>
      <c r="K64" s="224">
        <v>1000</v>
      </c>
      <c r="L64" s="193">
        <v>119000</v>
      </c>
      <c r="M64" s="130"/>
    </row>
    <row r="65" spans="1:13" ht="12.75">
      <c r="A65" s="188"/>
      <c r="B65" s="151">
        <v>5894</v>
      </c>
      <c r="C65" s="177" t="s">
        <v>130</v>
      </c>
      <c r="D65" s="14"/>
      <c r="E65" s="185"/>
      <c r="F65" s="209" t="s">
        <v>228</v>
      </c>
      <c r="G65" s="61" t="s">
        <v>81</v>
      </c>
      <c r="H65" s="51" t="s">
        <v>219</v>
      </c>
      <c r="I65" s="226">
        <f>SUM(J65:L65)</f>
        <v>10000000</v>
      </c>
      <c r="J65" s="147">
        <v>1268863</v>
      </c>
      <c r="K65" s="224">
        <v>1000</v>
      </c>
      <c r="L65" s="193">
        <v>8730137</v>
      </c>
      <c r="M65" s="130"/>
    </row>
    <row r="66" spans="1:13" ht="12.75">
      <c r="A66" s="188"/>
      <c r="B66" s="151">
        <v>5280</v>
      </c>
      <c r="C66" s="177" t="s">
        <v>287</v>
      </c>
      <c r="D66" s="14"/>
      <c r="E66" s="185"/>
      <c r="F66" s="209">
        <v>133</v>
      </c>
      <c r="G66" s="61" t="s">
        <v>83</v>
      </c>
      <c r="H66" s="51" t="s">
        <v>219</v>
      </c>
      <c r="I66" s="226">
        <f>SUM(J66:L66)</f>
        <v>350000</v>
      </c>
      <c r="J66" s="147">
        <v>37500</v>
      </c>
      <c r="K66" s="224">
        <v>1000</v>
      </c>
      <c r="L66" s="193">
        <v>311500</v>
      </c>
      <c r="M66" s="130"/>
    </row>
    <row r="67" spans="1:13" ht="22.5">
      <c r="A67" s="188"/>
      <c r="B67" s="151">
        <v>2809</v>
      </c>
      <c r="C67" s="177" t="s">
        <v>288</v>
      </c>
      <c r="D67" s="14"/>
      <c r="E67" s="185"/>
      <c r="F67" s="209">
        <v>998</v>
      </c>
      <c r="G67" s="61" t="s">
        <v>81</v>
      </c>
      <c r="H67" s="51">
        <v>2003</v>
      </c>
      <c r="I67" s="226">
        <f>SUM(J67:L67)</f>
        <v>20000</v>
      </c>
      <c r="J67" s="147">
        <v>20000</v>
      </c>
      <c r="K67" s="201"/>
      <c r="L67" s="193"/>
      <c r="M67" s="130"/>
    </row>
    <row r="68" spans="1:13" ht="12.75">
      <c r="A68" s="188"/>
      <c r="B68" s="151"/>
      <c r="C68" s="177"/>
      <c r="D68" s="14"/>
      <c r="E68" s="185"/>
      <c r="F68" s="209"/>
      <c r="G68" s="61"/>
      <c r="H68" s="51"/>
      <c r="I68" s="226"/>
      <c r="J68" s="147"/>
      <c r="K68" s="201"/>
      <c r="L68" s="193"/>
      <c r="M68" s="130"/>
    </row>
    <row r="69" spans="1:13" ht="12.75">
      <c r="A69" s="61"/>
      <c r="B69" s="110"/>
      <c r="C69" s="222"/>
      <c r="D69" s="14"/>
      <c r="E69" s="185"/>
      <c r="F69" s="209"/>
      <c r="G69" s="61"/>
      <c r="H69" s="51"/>
      <c r="I69" s="226"/>
      <c r="J69" s="147"/>
      <c r="K69" s="201"/>
      <c r="L69" s="193"/>
      <c r="M69" s="130"/>
    </row>
    <row r="70" spans="1:13" ht="12.75">
      <c r="A70" s="188">
        <v>90</v>
      </c>
      <c r="B70" s="152">
        <v>3833</v>
      </c>
      <c r="C70" s="176" t="s">
        <v>70</v>
      </c>
      <c r="D70" s="12"/>
      <c r="E70" s="183"/>
      <c r="F70" s="210">
        <v>998</v>
      </c>
      <c r="G70" s="188" t="s">
        <v>81</v>
      </c>
      <c r="H70" s="113">
        <v>2003</v>
      </c>
      <c r="I70" s="227">
        <f>SUM(J70:L70)</f>
        <v>50000</v>
      </c>
      <c r="J70" s="118">
        <v>50000</v>
      </c>
      <c r="K70" s="198"/>
      <c r="L70" s="295"/>
      <c r="M70" s="130"/>
    </row>
    <row r="71" spans="1:13" ht="12.75">
      <c r="A71" s="188"/>
      <c r="B71" s="152"/>
      <c r="C71" s="176"/>
      <c r="D71" s="12"/>
      <c r="E71" s="183"/>
      <c r="F71" s="210"/>
      <c r="G71" s="188"/>
      <c r="H71" s="113"/>
      <c r="I71" s="227"/>
      <c r="J71" s="118"/>
      <c r="K71" s="198"/>
      <c r="L71" s="295"/>
      <c r="M71" s="130"/>
    </row>
    <row r="72" spans="1:13" ht="12.75">
      <c r="A72" s="61"/>
      <c r="B72" s="110"/>
      <c r="C72" s="177"/>
      <c r="D72" s="14"/>
      <c r="E72" s="185"/>
      <c r="F72" s="209"/>
      <c r="G72" s="61"/>
      <c r="H72" s="51"/>
      <c r="I72" s="225"/>
      <c r="J72" s="156"/>
      <c r="K72" s="201"/>
      <c r="L72" s="252"/>
      <c r="M72" s="130"/>
    </row>
    <row r="73" spans="1:13" ht="12.75">
      <c r="A73" s="188">
        <v>94</v>
      </c>
      <c r="B73" s="152">
        <v>391</v>
      </c>
      <c r="C73" s="176" t="s">
        <v>32</v>
      </c>
      <c r="D73" s="12"/>
      <c r="E73" s="183"/>
      <c r="F73" s="210">
        <v>998</v>
      </c>
      <c r="G73" s="188" t="s">
        <v>81</v>
      </c>
      <c r="H73" s="113">
        <v>2003</v>
      </c>
      <c r="I73" s="227">
        <f>SUM(J73:L73)</f>
        <v>10000</v>
      </c>
      <c r="J73" s="118">
        <v>10000</v>
      </c>
      <c r="K73" s="198"/>
      <c r="L73" s="295"/>
      <c r="M73" s="130"/>
    </row>
    <row r="74" spans="1:13" ht="12.75">
      <c r="A74" s="188"/>
      <c r="B74" s="152"/>
      <c r="C74" s="176"/>
      <c r="D74" s="12"/>
      <c r="E74" s="183"/>
      <c r="F74" s="210"/>
      <c r="G74" s="188"/>
      <c r="H74" s="113"/>
      <c r="I74" s="227"/>
      <c r="J74" s="118"/>
      <c r="K74" s="198"/>
      <c r="L74" s="295"/>
      <c r="M74" s="130"/>
    </row>
    <row r="75" spans="1:13" ht="12.75">
      <c r="A75" s="61"/>
      <c r="B75" s="110"/>
      <c r="C75" s="177"/>
      <c r="D75" s="14"/>
      <c r="E75" s="185"/>
      <c r="F75" s="209"/>
      <c r="G75" s="61"/>
      <c r="H75" s="51"/>
      <c r="I75" s="224"/>
      <c r="J75" s="156"/>
      <c r="K75" s="201"/>
      <c r="L75" s="252"/>
      <c r="M75" s="130"/>
    </row>
    <row r="76" spans="1:13" ht="22.5">
      <c r="A76" s="215">
        <v>96</v>
      </c>
      <c r="B76" s="153">
        <v>393</v>
      </c>
      <c r="C76" s="176" t="s">
        <v>38</v>
      </c>
      <c r="D76" s="12"/>
      <c r="E76" s="183"/>
      <c r="F76" s="210">
        <v>998</v>
      </c>
      <c r="G76" s="188" t="s">
        <v>81</v>
      </c>
      <c r="H76" s="113">
        <v>2003</v>
      </c>
      <c r="I76" s="227">
        <f>SUM(J76:L76)</f>
        <v>100000</v>
      </c>
      <c r="J76" s="118">
        <v>100000</v>
      </c>
      <c r="K76" s="198"/>
      <c r="L76" s="295"/>
      <c r="M76" s="130"/>
    </row>
    <row r="77" spans="1:12" ht="12.75">
      <c r="A77" s="215"/>
      <c r="B77" s="153"/>
      <c r="C77" s="176"/>
      <c r="D77" s="12"/>
      <c r="E77" s="183"/>
      <c r="F77" s="210"/>
      <c r="G77" s="188"/>
      <c r="H77" s="113"/>
      <c r="I77" s="227"/>
      <c r="J77" s="118"/>
      <c r="K77" s="198"/>
      <c r="L77" s="295"/>
    </row>
    <row r="78" spans="1:12" ht="12.75">
      <c r="A78" s="215"/>
      <c r="B78" s="153"/>
      <c r="C78" s="176"/>
      <c r="D78" s="12"/>
      <c r="E78" s="183"/>
      <c r="F78" s="210"/>
      <c r="G78" s="188"/>
      <c r="H78" s="113"/>
      <c r="I78" s="227"/>
      <c r="J78" s="118"/>
      <c r="K78" s="198"/>
      <c r="L78" s="295"/>
    </row>
    <row r="79" spans="1:12" ht="12.75">
      <c r="A79" s="215"/>
      <c r="B79" s="153"/>
      <c r="C79" s="176"/>
      <c r="D79" s="12"/>
      <c r="E79" s="183"/>
      <c r="F79" s="210"/>
      <c r="G79" s="188"/>
      <c r="H79" s="113"/>
      <c r="I79" s="227"/>
      <c r="J79" s="118"/>
      <c r="K79" s="198"/>
      <c r="L79" s="295"/>
    </row>
    <row r="80" spans="1:12" ht="12.75">
      <c r="A80" s="215"/>
      <c r="B80" s="153"/>
      <c r="C80" s="176"/>
      <c r="D80" s="12"/>
      <c r="E80" s="183"/>
      <c r="F80" s="210"/>
      <c r="G80" s="188"/>
      <c r="H80" s="113"/>
      <c r="I80" s="227"/>
      <c r="J80" s="118"/>
      <c r="K80" s="198"/>
      <c r="L80" s="295"/>
    </row>
    <row r="81" spans="1:12" ht="12.75">
      <c r="A81" s="215"/>
      <c r="B81" s="153"/>
      <c r="C81" s="176"/>
      <c r="D81" s="12"/>
      <c r="E81" s="183"/>
      <c r="F81" s="210"/>
      <c r="G81" s="188"/>
      <c r="H81" s="113"/>
      <c r="I81" s="227"/>
      <c r="J81" s="118"/>
      <c r="K81" s="198"/>
      <c r="L81" s="295"/>
    </row>
    <row r="82" spans="1:12" ht="12.75">
      <c r="A82" s="215"/>
      <c r="B82" s="153"/>
      <c r="C82" s="176"/>
      <c r="D82" s="12"/>
      <c r="E82" s="183"/>
      <c r="F82" s="210"/>
      <c r="G82" s="188"/>
      <c r="H82" s="113"/>
      <c r="I82" s="227"/>
      <c r="J82" s="118"/>
      <c r="K82" s="198"/>
      <c r="L82" s="295"/>
    </row>
    <row r="83" spans="1:12" ht="12.75">
      <c r="A83" s="215"/>
      <c r="B83" s="153"/>
      <c r="C83" s="176"/>
      <c r="D83" s="12"/>
      <c r="E83" s="183"/>
      <c r="F83" s="210"/>
      <c r="G83" s="188"/>
      <c r="H83" s="113"/>
      <c r="I83" s="227"/>
      <c r="J83" s="118"/>
      <c r="K83" s="198"/>
      <c r="L83" s="295"/>
    </row>
    <row r="84" spans="1:12" ht="12.75">
      <c r="A84" s="215"/>
      <c r="B84" s="153"/>
      <c r="C84" s="176"/>
      <c r="D84" s="12"/>
      <c r="E84" s="183"/>
      <c r="F84" s="210"/>
      <c r="G84" s="188"/>
      <c r="H84" s="113"/>
      <c r="I84" s="227"/>
      <c r="J84" s="118"/>
      <c r="K84" s="198"/>
      <c r="L84" s="295"/>
    </row>
    <row r="85" spans="1:12" ht="12.75">
      <c r="A85" s="215"/>
      <c r="B85" s="153"/>
      <c r="C85" s="176"/>
      <c r="D85" s="12"/>
      <c r="E85" s="183"/>
      <c r="F85" s="155"/>
      <c r="G85" s="188"/>
      <c r="H85" s="113"/>
      <c r="I85" s="227"/>
      <c r="J85" s="118"/>
      <c r="K85" s="198"/>
      <c r="L85" s="295"/>
    </row>
    <row r="86" spans="1:12" ht="12.75">
      <c r="A86" s="215"/>
      <c r="B86" s="153"/>
      <c r="C86" s="176"/>
      <c r="D86" s="12"/>
      <c r="E86" s="183"/>
      <c r="F86" s="155"/>
      <c r="G86" s="188"/>
      <c r="H86" s="113"/>
      <c r="I86" s="227"/>
      <c r="J86" s="118"/>
      <c r="K86" s="198"/>
      <c r="L86" s="295"/>
    </row>
    <row r="87" spans="1:12" ht="12.75">
      <c r="A87" s="215"/>
      <c r="B87" s="153"/>
      <c r="C87" s="176"/>
      <c r="D87" s="12"/>
      <c r="E87" s="183"/>
      <c r="F87" s="155"/>
      <c r="G87" s="188"/>
      <c r="H87" s="113"/>
      <c r="I87" s="227"/>
      <c r="J87" s="118"/>
      <c r="K87" s="198"/>
      <c r="L87" s="295"/>
    </row>
    <row r="88" spans="1:12" ht="12.75">
      <c r="A88" s="215"/>
      <c r="B88" s="153"/>
      <c r="C88" s="176"/>
      <c r="D88" s="12"/>
      <c r="E88" s="183"/>
      <c r="F88" s="155"/>
      <c r="G88" s="188"/>
      <c r="H88" s="113"/>
      <c r="I88" s="227"/>
      <c r="J88" s="118"/>
      <c r="K88" s="198"/>
      <c r="L88" s="295"/>
    </row>
    <row r="89" spans="1:12" ht="13.5" thickBot="1">
      <c r="A89" s="157"/>
      <c r="B89" s="110"/>
      <c r="C89" s="177"/>
      <c r="D89" s="14"/>
      <c r="E89" s="185"/>
      <c r="F89" s="151"/>
      <c r="G89" s="61"/>
      <c r="H89" s="15"/>
      <c r="I89" s="192"/>
      <c r="J89" s="156"/>
      <c r="K89" s="201"/>
      <c r="L89" s="252"/>
    </row>
    <row r="90" spans="1:13" ht="13.5" thickBot="1">
      <c r="A90" s="231"/>
      <c r="B90" s="229"/>
      <c r="C90" s="369" t="s">
        <v>20</v>
      </c>
      <c r="D90" s="179"/>
      <c r="E90" s="186"/>
      <c r="F90" s="331"/>
      <c r="G90" s="228"/>
      <c r="H90" s="189"/>
      <c r="I90" s="362">
        <f>+I18+I70+I37+I73+I76</f>
        <v>117019854</v>
      </c>
      <c r="J90" s="362">
        <f>+J18+J70+J37+J73+J76</f>
        <v>1783863</v>
      </c>
      <c r="K90" s="362">
        <f>+K18+K70+K37+K73+K76</f>
        <v>608854</v>
      </c>
      <c r="L90" s="362">
        <f>+L18+L70+L37+L73+L76</f>
        <v>114627137</v>
      </c>
      <c r="M90" s="129"/>
    </row>
    <row r="91" spans="1:12" ht="12.75">
      <c r="A91" s="10"/>
      <c r="B91" s="408"/>
      <c r="C91" s="409"/>
      <c r="D91" s="10"/>
      <c r="E91" s="10"/>
      <c r="F91" s="410"/>
      <c r="G91" s="10"/>
      <c r="H91" s="10"/>
      <c r="J91" s="10"/>
      <c r="K91" s="10"/>
      <c r="L91" s="10"/>
    </row>
    <row r="92" spans="1:12" ht="12.75">
      <c r="A92" s="10"/>
      <c r="B92" s="408"/>
      <c r="C92" s="409"/>
      <c r="D92" s="10"/>
      <c r="E92" s="10"/>
      <c r="F92" s="410"/>
      <c r="G92" s="10"/>
      <c r="H92" s="10"/>
      <c r="I92" s="10"/>
      <c r="J92" s="411"/>
      <c r="K92" s="10"/>
      <c r="L92" s="10"/>
    </row>
    <row r="93" spans="1:12" ht="12.75">
      <c r="A93" s="10"/>
      <c r="B93" s="408"/>
      <c r="C93" s="409"/>
      <c r="D93" s="10"/>
      <c r="E93" s="10"/>
      <c r="F93" s="410"/>
      <c r="G93" s="10"/>
      <c r="H93" s="10"/>
      <c r="I93" s="10"/>
      <c r="J93" s="411"/>
      <c r="K93" s="10"/>
      <c r="L93" s="10"/>
    </row>
    <row r="94" spans="1:12" ht="12.75">
      <c r="A94" s="10"/>
      <c r="B94" s="408"/>
      <c r="C94" s="409"/>
      <c r="D94" s="10"/>
      <c r="E94" s="10"/>
      <c r="F94" s="410"/>
      <c r="G94" s="10"/>
      <c r="H94" s="10"/>
      <c r="I94" s="10"/>
      <c r="J94" s="10"/>
      <c r="K94" s="10"/>
      <c r="L94" s="10"/>
    </row>
    <row r="95" spans="1:12" ht="12.75">
      <c r="A95" s="10"/>
      <c r="B95" s="408"/>
      <c r="C95" s="409"/>
      <c r="D95" s="10"/>
      <c r="E95" s="10"/>
      <c r="F95" s="410"/>
      <c r="G95" s="10"/>
      <c r="H95" s="10"/>
      <c r="I95" s="10"/>
      <c r="J95" s="10"/>
      <c r="K95" s="10"/>
      <c r="L95" s="10"/>
    </row>
    <row r="96" spans="2:6" ht="12.75">
      <c r="B96" s="36"/>
      <c r="F96" s="72"/>
    </row>
    <row r="97" spans="2:6" ht="12.75">
      <c r="B97" s="36"/>
      <c r="F97" s="72"/>
    </row>
    <row r="98" spans="2:6" ht="12.75">
      <c r="B98" s="36"/>
      <c r="F98" s="72"/>
    </row>
    <row r="99" spans="2:6" ht="12.75" customHeight="1">
      <c r="B99" s="36"/>
      <c r="F99" s="72"/>
    </row>
    <row r="100" spans="2:6" ht="12.75" customHeight="1">
      <c r="B100" s="36"/>
      <c r="F100" s="72"/>
    </row>
    <row r="101" spans="2:6" ht="12.75">
      <c r="B101" s="36"/>
      <c r="F101" s="72"/>
    </row>
    <row r="102" spans="2:6" ht="12.75">
      <c r="B102" s="36"/>
      <c r="F102" s="72"/>
    </row>
    <row r="103" spans="2:6" ht="12.75">
      <c r="B103" s="36"/>
      <c r="F103" s="72"/>
    </row>
    <row r="104" spans="2:6" ht="12.75">
      <c r="B104" s="36"/>
      <c r="F104" s="72"/>
    </row>
    <row r="105" spans="2:6" ht="12.75">
      <c r="B105" s="36"/>
      <c r="F105" s="72"/>
    </row>
    <row r="106" spans="2:6" ht="12.75">
      <c r="B106" s="36"/>
      <c r="F106" s="72"/>
    </row>
    <row r="107" spans="2:6" ht="12.75">
      <c r="B107" s="36"/>
      <c r="F107" s="72"/>
    </row>
    <row r="108" spans="2:6" ht="12.75">
      <c r="B108" s="36"/>
      <c r="F108" s="72"/>
    </row>
    <row r="109" spans="2:6" ht="12.75">
      <c r="B109" s="36"/>
      <c r="F109" s="72"/>
    </row>
    <row r="110" spans="2:6" ht="12.75">
      <c r="B110" s="36"/>
      <c r="F110" s="72"/>
    </row>
    <row r="111" spans="2:6" ht="12.75">
      <c r="B111" s="36"/>
      <c r="F111" s="72"/>
    </row>
    <row r="112" spans="2:6" ht="12.75">
      <c r="B112" s="36"/>
      <c r="F112" s="72"/>
    </row>
    <row r="113" spans="2:6" ht="12.75">
      <c r="B113" s="36"/>
      <c r="F113" s="72"/>
    </row>
    <row r="114" spans="2:6" ht="12.75">
      <c r="B114" s="36"/>
      <c r="F114" s="72"/>
    </row>
    <row r="115" spans="2:6" ht="12.75">
      <c r="B115" s="36"/>
      <c r="F115" s="72"/>
    </row>
    <row r="116" spans="2:6" ht="12.75">
      <c r="B116" s="36"/>
      <c r="F116" s="72"/>
    </row>
    <row r="117" spans="2:6" ht="12.75">
      <c r="B117" s="36"/>
      <c r="F117" s="72"/>
    </row>
    <row r="118" spans="2:6" ht="12.75">
      <c r="B118" s="36"/>
      <c r="F118" s="72"/>
    </row>
    <row r="119" spans="2:6" ht="12.75">
      <c r="B119" s="36"/>
      <c r="F119" s="72"/>
    </row>
    <row r="120" ht="12.75">
      <c r="B120" s="36"/>
    </row>
    <row r="121" ht="12.75">
      <c r="B121" s="36"/>
    </row>
    <row r="122" ht="12.75">
      <c r="C122" s="82"/>
    </row>
    <row r="123" ht="12.75">
      <c r="C123" s="82"/>
    </row>
    <row r="124" ht="12.75">
      <c r="C124" s="82"/>
    </row>
    <row r="125" ht="12.75">
      <c r="C125" s="82"/>
    </row>
    <row r="126" ht="12.75">
      <c r="C126" s="82"/>
    </row>
    <row r="127" ht="12.75">
      <c r="C127" s="82"/>
    </row>
    <row r="128" ht="12.75">
      <c r="C128" s="82"/>
    </row>
    <row r="129" spans="1:12" ht="12.75">
      <c r="A129" s="81"/>
      <c r="B129" s="81"/>
      <c r="C129" s="82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1:12" ht="12.75">
      <c r="A130" s="81"/>
      <c r="B130" s="81"/>
      <c r="C130" s="82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1:12" ht="12.75">
      <c r="A131" s="81"/>
      <c r="B131" s="81"/>
      <c r="C131" s="82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1:12" ht="12.75">
      <c r="A132" s="81"/>
      <c r="B132" s="81"/>
      <c r="C132" s="82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1:12" ht="12.75">
      <c r="A133" s="81"/>
      <c r="B133" s="81"/>
      <c r="C133" s="82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1:12" ht="12.75">
      <c r="A134" s="81"/>
      <c r="B134" s="81"/>
      <c r="C134" s="82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1:12" ht="12.75">
      <c r="A135" s="81"/>
      <c r="B135" s="81"/>
      <c r="C135" s="82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ht="12.75">
      <c r="A136" s="81"/>
      <c r="B136" s="81"/>
      <c r="C136" s="82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ht="12.75">
      <c r="A137" s="81"/>
      <c r="B137" s="81"/>
      <c r="C137" s="82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1:12" ht="12.75">
      <c r="A138" s="81"/>
      <c r="B138" s="81"/>
      <c r="C138" s="82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1:12" ht="12.75">
      <c r="A139" s="81"/>
      <c r="B139" s="81"/>
      <c r="C139" s="82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1:12" ht="12.75">
      <c r="A140" s="81"/>
      <c r="B140" s="81"/>
      <c r="C140" s="82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1:12" ht="12.75">
      <c r="A141" s="81"/>
      <c r="B141" s="81"/>
      <c r="C141" s="82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ht="12.75">
      <c r="A142" s="81"/>
      <c r="B142" s="81"/>
      <c r="C142" s="82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ht="12.75">
      <c r="A143" s="81"/>
      <c r="B143" s="81"/>
      <c r="C143" s="82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1:12" ht="12.75">
      <c r="A144" s="81"/>
      <c r="B144" s="81"/>
      <c r="C144" s="82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1:12" ht="12.75">
      <c r="A145" s="81"/>
      <c r="B145" s="81"/>
      <c r="C145" s="82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1:12" ht="12.75">
      <c r="A146" s="81"/>
      <c r="B146" s="81"/>
      <c r="C146" s="82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ht="12.75">
      <c r="A147" s="81"/>
      <c r="B147" s="81"/>
      <c r="C147" s="82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ht="12.75">
      <c r="A148" s="81"/>
      <c r="B148" s="81"/>
      <c r="C148" s="82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2.75">
      <c r="A149" s="81"/>
      <c r="B149" s="81"/>
      <c r="C149" s="82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1:12" ht="12.75">
      <c r="A150" s="81"/>
      <c r="B150" s="81"/>
      <c r="C150" s="82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ht="12.75">
      <c r="A151" s="81"/>
      <c r="B151" s="81"/>
      <c r="C151" s="82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1:12" ht="12.75">
      <c r="A152" s="81"/>
      <c r="B152" s="81"/>
      <c r="C152" s="82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1:12" ht="12.75">
      <c r="A153" s="81"/>
      <c r="B153" s="81"/>
      <c r="C153" s="82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1:12" ht="12.75">
      <c r="A154" s="81"/>
      <c r="B154" s="81"/>
      <c r="C154" s="82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1:12" ht="12.75">
      <c r="A155" s="81"/>
      <c r="B155" s="81"/>
      <c r="C155" s="82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1:12" ht="12.75">
      <c r="A156" s="81"/>
      <c r="B156" s="81"/>
      <c r="C156" s="82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1:12" ht="12.75">
      <c r="A157" s="81"/>
      <c r="B157" s="81"/>
      <c r="C157" s="82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1:12" ht="12.75">
      <c r="A158" s="81"/>
      <c r="B158" s="81"/>
      <c r="C158" s="82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1:12" ht="12.75">
      <c r="A159" s="81"/>
      <c r="B159" s="81"/>
      <c r="C159" s="82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1:12" ht="12.75">
      <c r="A160" s="81"/>
      <c r="B160" s="81"/>
      <c r="C160" s="82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1:12" ht="12.75">
      <c r="A161" s="81"/>
      <c r="B161" s="81"/>
      <c r="C161" s="82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1:12" ht="12.75">
      <c r="A162" s="81"/>
      <c r="B162" s="81"/>
      <c r="C162" s="82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1:12" ht="12.75">
      <c r="A163" s="81"/>
      <c r="B163" s="81"/>
      <c r="C163" s="82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1:12" ht="12.75">
      <c r="A164" s="81"/>
      <c r="B164" s="81"/>
      <c r="C164" s="82"/>
      <c r="D164" s="81"/>
      <c r="E164" s="81"/>
      <c r="F164" s="81"/>
      <c r="G164" s="81"/>
      <c r="H164" s="81"/>
      <c r="I164" s="81"/>
      <c r="J164" s="81"/>
      <c r="K164" s="81"/>
      <c r="L164" s="81"/>
    </row>
    <row r="165" spans="1:12" ht="12.75">
      <c r="A165" s="81"/>
      <c r="B165" s="81"/>
      <c r="C165" s="82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1:12" ht="12.75">
      <c r="A166" s="81"/>
      <c r="B166" s="81"/>
      <c r="C166" s="82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1:12" ht="12.75">
      <c r="A167" s="81"/>
      <c r="B167" s="81"/>
      <c r="C167" s="82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1:12" ht="12.75">
      <c r="A168" s="81"/>
      <c r="B168" s="81"/>
      <c r="C168" s="82"/>
      <c r="D168" s="81"/>
      <c r="E168" s="81"/>
      <c r="F168" s="81"/>
      <c r="G168" s="81"/>
      <c r="H168" s="81"/>
      <c r="I168" s="81"/>
      <c r="J168" s="81"/>
      <c r="K168" s="81"/>
      <c r="L168" s="81"/>
    </row>
    <row r="169" spans="1:12" ht="12.75">
      <c r="A169" s="81"/>
      <c r="B169" s="81"/>
      <c r="C169" s="82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1:12" ht="12.75">
      <c r="A170" s="81"/>
      <c r="B170" s="81"/>
      <c r="C170" s="82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1:12" ht="12.75">
      <c r="A171" s="81"/>
      <c r="B171" s="81"/>
      <c r="C171" s="82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1:12" ht="12.75">
      <c r="A172" s="81"/>
      <c r="B172" s="81"/>
      <c r="C172" s="82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1:12" ht="12.75">
      <c r="A173" s="81"/>
      <c r="B173" s="81"/>
      <c r="C173" s="82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1:12" ht="12.75">
      <c r="A174" s="81"/>
      <c r="B174" s="81"/>
      <c r="C174" s="82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1:12" ht="12.75">
      <c r="A175" s="81"/>
      <c r="B175" s="81"/>
      <c r="C175" s="82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1:12" ht="12.75">
      <c r="A176" s="81"/>
      <c r="B176" s="81"/>
      <c r="C176" s="82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1:12" ht="12.75">
      <c r="A177" s="81"/>
      <c r="B177" s="81"/>
      <c r="C177" s="82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1:12" ht="12.75">
      <c r="A178" s="81"/>
      <c r="B178" s="81"/>
      <c r="C178" s="82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1:12" ht="12.75">
      <c r="A179" s="81"/>
      <c r="B179" s="81"/>
      <c r="C179" s="82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1:12" ht="12.75">
      <c r="A180" s="81"/>
      <c r="B180" s="81"/>
      <c r="C180" s="82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1:12" ht="12.75">
      <c r="A181" s="81"/>
      <c r="B181" s="81"/>
      <c r="C181" s="82"/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1:12" ht="12.75">
      <c r="A182" s="81"/>
      <c r="B182" s="81"/>
      <c r="C182" s="82"/>
      <c r="D182" s="81"/>
      <c r="E182" s="81"/>
      <c r="F182" s="81"/>
      <c r="G182" s="81"/>
      <c r="H182" s="81"/>
      <c r="I182" s="81"/>
      <c r="J182" s="81"/>
      <c r="K182" s="81"/>
      <c r="L182" s="81"/>
    </row>
    <row r="183" spans="1:12" ht="12.75">
      <c r="A183" s="81"/>
      <c r="B183" s="81"/>
      <c r="C183" s="82"/>
      <c r="D183" s="81"/>
      <c r="E183" s="81"/>
      <c r="F183" s="81"/>
      <c r="G183" s="81"/>
      <c r="H183" s="81"/>
      <c r="I183" s="81"/>
      <c r="J183" s="81"/>
      <c r="K183" s="81"/>
      <c r="L183" s="81"/>
    </row>
    <row r="184" spans="1:12" ht="12.75">
      <c r="A184" s="81"/>
      <c r="B184" s="81"/>
      <c r="C184" s="82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1:12" ht="12.75">
      <c r="A185" s="81"/>
      <c r="B185" s="81"/>
      <c r="C185" s="82"/>
      <c r="D185" s="81"/>
      <c r="E185" s="81"/>
      <c r="F185" s="81"/>
      <c r="G185" s="81"/>
      <c r="H185" s="81"/>
      <c r="I185" s="81"/>
      <c r="J185" s="81"/>
      <c r="K185" s="81"/>
      <c r="L185" s="81"/>
    </row>
    <row r="186" spans="1:12" ht="12.75">
      <c r="A186" s="81"/>
      <c r="B186" s="81"/>
      <c r="C186" s="82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1:12" ht="12.75">
      <c r="A187" s="81"/>
      <c r="B187" s="81"/>
      <c r="C187" s="82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1:12" ht="12.75">
      <c r="A188" s="81"/>
      <c r="B188" s="81"/>
      <c r="C188" s="82"/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1:12" ht="12.75">
      <c r="A189" s="81"/>
      <c r="B189" s="81"/>
      <c r="C189" s="82"/>
      <c r="D189" s="81"/>
      <c r="E189" s="81"/>
      <c r="F189" s="81"/>
      <c r="G189" s="81"/>
      <c r="H189" s="81"/>
      <c r="I189" s="81"/>
      <c r="J189" s="81"/>
      <c r="K189" s="81"/>
      <c r="L189" s="81"/>
    </row>
    <row r="190" spans="1:12" ht="12.75">
      <c r="A190" s="81"/>
      <c r="B190" s="81"/>
      <c r="C190" s="82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1:12" ht="12.75">
      <c r="A191" s="81"/>
      <c r="B191" s="81"/>
      <c r="C191" s="82"/>
      <c r="D191" s="81"/>
      <c r="E191" s="81"/>
      <c r="F191" s="81"/>
      <c r="G191" s="81"/>
      <c r="H191" s="81"/>
      <c r="I191" s="81"/>
      <c r="J191" s="81"/>
      <c r="K191" s="81"/>
      <c r="L191" s="81"/>
    </row>
    <row r="192" spans="1:12" ht="12.75">
      <c r="A192" s="81"/>
      <c r="B192" s="81"/>
      <c r="C192" s="82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1:12" ht="12.75">
      <c r="A193" s="1"/>
      <c r="B193" s="1"/>
      <c r="C193" s="46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46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46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46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46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46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46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46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46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46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46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46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46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46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46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46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46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46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46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4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46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46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46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46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46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46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46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46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46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46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46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46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46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46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46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46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46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46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46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46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46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46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46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46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</row>
  </sheetData>
  <mergeCells count="13">
    <mergeCell ref="K1:L1"/>
    <mergeCell ref="D11:D15"/>
    <mergeCell ref="E11:E15"/>
    <mergeCell ref="A11:A15"/>
    <mergeCell ref="B11:B15"/>
    <mergeCell ref="C11:C15"/>
    <mergeCell ref="F11:G12"/>
    <mergeCell ref="E56:E60"/>
    <mergeCell ref="F56:G57"/>
    <mergeCell ref="A56:A60"/>
    <mergeCell ref="B56:B60"/>
    <mergeCell ref="C56:C60"/>
    <mergeCell ref="D56:D60"/>
  </mergeCells>
  <printOptions/>
  <pageMargins left="0.5905511811023623" right="0.3937007874015748" top="0.984251968503937" bottom="1" header="0" footer="0"/>
  <pageSetup horizontalDpi="360" verticalDpi="36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S357"/>
  <sheetViews>
    <sheetView zoomScaleSheetLayoutView="72" workbookViewId="0" topLeftCell="D160">
      <selection activeCell="L173" sqref="L173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40.7109375" style="37" customWidth="1"/>
    <col min="4" max="5" width="2.7109375" style="0" customWidth="1"/>
    <col min="6" max="6" width="9.8515625" style="0" customWidth="1"/>
    <col min="7" max="7" width="13.7109375" style="0" customWidth="1"/>
    <col min="8" max="12" width="12.710937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1:12" ht="12.75">
      <c r="A2" s="25"/>
      <c r="B2" s="25"/>
      <c r="C2" s="38"/>
      <c r="D2" s="25"/>
      <c r="E2" s="25"/>
      <c r="F2" s="25"/>
      <c r="G2" s="25"/>
      <c r="H2" s="25"/>
      <c r="I2" s="25"/>
      <c r="J2" s="25"/>
      <c r="K2" s="25"/>
      <c r="L2" s="25" t="s">
        <v>7</v>
      </c>
    </row>
    <row r="4" spans="1:10" ht="18">
      <c r="A4" s="27"/>
      <c r="B4" s="27"/>
      <c r="C4" s="39"/>
      <c r="D4" s="27"/>
      <c r="E4" s="27"/>
      <c r="F4" s="28" t="s">
        <v>7</v>
      </c>
      <c r="G4" s="28" t="s">
        <v>296</v>
      </c>
      <c r="H4" s="28"/>
      <c r="I4" s="27"/>
      <c r="J4" s="27"/>
    </row>
    <row r="5" spans="1:9" ht="16.5">
      <c r="A5" s="23"/>
      <c r="F5" s="25"/>
      <c r="G5" s="25"/>
      <c r="H5" s="25"/>
      <c r="I5" s="25"/>
    </row>
    <row r="7" spans="1:12" ht="12.75" customHeight="1">
      <c r="A7" s="298" t="s">
        <v>231</v>
      </c>
      <c r="B7" s="298"/>
      <c r="C7" s="298"/>
      <c r="D7" s="405"/>
      <c r="E7" s="298"/>
      <c r="F7" s="298"/>
      <c r="G7" s="298"/>
      <c r="H7" s="298"/>
      <c r="I7" s="298"/>
      <c r="J7" s="298"/>
      <c r="K7" s="298"/>
      <c r="L7" s="298"/>
    </row>
    <row r="8" spans="1:10" ht="12.75" customHeight="1">
      <c r="A8" s="298" t="s">
        <v>247</v>
      </c>
      <c r="B8" s="298"/>
      <c r="C8" s="298"/>
      <c r="D8" s="298"/>
      <c r="E8" s="298"/>
      <c r="F8" s="298"/>
      <c r="G8" s="298"/>
      <c r="H8" s="298"/>
      <c r="I8" s="298"/>
      <c r="J8" s="298"/>
    </row>
    <row r="9" spans="1:12" ht="12.75" customHeight="1">
      <c r="A9" s="19"/>
      <c r="B9" s="17"/>
      <c r="C9" s="40" t="s">
        <v>7</v>
      </c>
      <c r="D9" s="24"/>
      <c r="E9" s="24"/>
      <c r="F9" s="17"/>
      <c r="G9" s="17"/>
      <c r="H9" s="17"/>
      <c r="I9" s="17"/>
      <c r="J9" s="8"/>
      <c r="K9" s="8"/>
      <c r="L9" s="17"/>
    </row>
    <row r="10" spans="1:12" ht="12.75">
      <c r="A10" s="20" t="s">
        <v>0</v>
      </c>
      <c r="B10" s="22"/>
      <c r="C10" s="41"/>
      <c r="D10" s="12"/>
      <c r="E10" s="12"/>
      <c r="F10" s="12"/>
      <c r="G10" s="12"/>
      <c r="H10" s="12"/>
      <c r="I10" s="20"/>
      <c r="J10" s="20"/>
      <c r="K10" s="20"/>
      <c r="L10" s="20"/>
    </row>
    <row r="11" spans="1:12" ht="13.5" thickBot="1">
      <c r="A11" s="14"/>
      <c r="B11" s="21"/>
      <c r="C11" s="42"/>
      <c r="D11" s="14"/>
      <c r="E11" s="14"/>
      <c r="F11" s="14"/>
      <c r="G11" s="14"/>
      <c r="H11" s="14"/>
      <c r="I11" s="14"/>
      <c r="J11" s="9"/>
      <c r="K11" s="9"/>
      <c r="L11" s="11"/>
    </row>
    <row r="12" spans="1:12" ht="12.75">
      <c r="A12" s="480" t="s">
        <v>30</v>
      </c>
      <c r="B12" s="483" t="s">
        <v>1</v>
      </c>
      <c r="C12" s="486" t="s">
        <v>2</v>
      </c>
      <c r="D12" s="474" t="s">
        <v>24</v>
      </c>
      <c r="E12" s="477" t="s">
        <v>25</v>
      </c>
      <c r="F12" s="489" t="s">
        <v>28</v>
      </c>
      <c r="G12" s="490"/>
      <c r="H12" s="57" t="s">
        <v>16</v>
      </c>
      <c r="I12" s="58"/>
      <c r="J12" s="59" t="s">
        <v>3</v>
      </c>
      <c r="K12" s="462" t="s">
        <v>12</v>
      </c>
      <c r="L12" s="60" t="s">
        <v>14</v>
      </c>
    </row>
    <row r="13" spans="1:12" ht="13.5" thickBot="1">
      <c r="A13" s="481"/>
      <c r="B13" s="484"/>
      <c r="C13" s="487"/>
      <c r="D13" s="475"/>
      <c r="E13" s="478"/>
      <c r="F13" s="491"/>
      <c r="G13" s="492"/>
      <c r="H13" s="29" t="s">
        <v>17</v>
      </c>
      <c r="I13" s="61" t="s">
        <v>19</v>
      </c>
      <c r="J13" s="30">
        <v>2003</v>
      </c>
      <c r="K13" s="461" t="s">
        <v>13</v>
      </c>
      <c r="L13" s="62" t="s">
        <v>15</v>
      </c>
    </row>
    <row r="14" spans="1:12" ht="12.75">
      <c r="A14" s="481"/>
      <c r="B14" s="484"/>
      <c r="C14" s="487"/>
      <c r="D14" s="475"/>
      <c r="E14" s="478"/>
      <c r="F14" s="57" t="s">
        <v>26</v>
      </c>
      <c r="G14" s="63"/>
      <c r="H14" s="29" t="s">
        <v>10</v>
      </c>
      <c r="I14" s="61" t="s">
        <v>20</v>
      </c>
      <c r="J14" s="30" t="s">
        <v>5</v>
      </c>
      <c r="K14" s="57" t="s">
        <v>5</v>
      </c>
      <c r="L14" s="29" t="s">
        <v>22</v>
      </c>
    </row>
    <row r="15" spans="1:12" ht="12.75">
      <c r="A15" s="481"/>
      <c r="B15" s="484"/>
      <c r="C15" s="487"/>
      <c r="D15" s="475"/>
      <c r="E15" s="478"/>
      <c r="F15" s="30" t="s">
        <v>27</v>
      </c>
      <c r="G15" s="30" t="s">
        <v>8</v>
      </c>
      <c r="H15" s="29" t="s">
        <v>18</v>
      </c>
      <c r="I15" s="61" t="s">
        <v>21</v>
      </c>
      <c r="J15" s="30" t="s">
        <v>6</v>
      </c>
      <c r="K15" s="29" t="s">
        <v>9</v>
      </c>
      <c r="L15" s="64" t="s">
        <v>23</v>
      </c>
    </row>
    <row r="16" spans="1:12" ht="13.5" thickBot="1">
      <c r="A16" s="482"/>
      <c r="B16" s="485"/>
      <c r="C16" s="488"/>
      <c r="D16" s="476"/>
      <c r="E16" s="479"/>
      <c r="F16" s="65"/>
      <c r="G16" s="65"/>
      <c r="H16" s="66" t="s">
        <v>11</v>
      </c>
      <c r="I16" s="67"/>
      <c r="J16" s="66" t="s">
        <v>4</v>
      </c>
      <c r="K16" s="66">
        <v>2002</v>
      </c>
      <c r="L16" s="66">
        <v>2004</v>
      </c>
    </row>
    <row r="17" spans="1:12" ht="12" customHeight="1" thickBot="1">
      <c r="A17" s="7"/>
      <c r="B17" s="31"/>
      <c r="C17" s="43"/>
      <c r="D17" s="49" t="s">
        <v>7</v>
      </c>
      <c r="E17" s="7"/>
      <c r="F17" s="297"/>
      <c r="G17" s="7"/>
      <c r="H17" s="7"/>
      <c r="I17" s="13"/>
      <c r="J17" s="4"/>
      <c r="K17" s="26"/>
      <c r="L17" s="3"/>
    </row>
    <row r="18" spans="1:19" ht="12.75">
      <c r="A18" s="432"/>
      <c r="B18" s="245"/>
      <c r="C18" s="237"/>
      <c r="D18" s="247"/>
      <c r="E18" s="238"/>
      <c r="F18" s="333"/>
      <c r="G18" s="236"/>
      <c r="H18" s="311"/>
      <c r="I18" s="249" t="s">
        <v>7</v>
      </c>
      <c r="J18" s="253"/>
      <c r="K18" s="253"/>
      <c r="L18" s="466" t="s">
        <v>7</v>
      </c>
      <c r="M18" s="16"/>
      <c r="N18" s="16"/>
      <c r="O18" s="16"/>
      <c r="P18" s="16"/>
      <c r="Q18" s="16"/>
      <c r="R18" s="16"/>
      <c r="S18" s="16"/>
    </row>
    <row r="19" spans="1:13" ht="12.75">
      <c r="A19" s="396">
        <v>51</v>
      </c>
      <c r="B19" s="188"/>
      <c r="C19" s="154" t="s">
        <v>59</v>
      </c>
      <c r="D19" s="180"/>
      <c r="E19" s="128"/>
      <c r="F19" s="334"/>
      <c r="G19" s="152"/>
      <c r="H19" s="312"/>
      <c r="I19" s="315">
        <f>+SUM(I20:I41)+SUM(I65:I86)+SUM(I105:I110)</f>
        <v>4954320</v>
      </c>
      <c r="J19" s="315">
        <f>+SUM(J20:J41)+SUM(J65:J86)+SUM(J105:J110)</f>
        <v>499396</v>
      </c>
      <c r="K19" s="315">
        <f>+SUM(K20:K41)+SUM(K65:K86)+SUM(K105:K110)</f>
        <v>333102</v>
      </c>
      <c r="L19" s="315">
        <f>+SUM(L20:L41)+SUM(L65:L86)+SUM(L105:L110)</f>
        <v>4121822</v>
      </c>
      <c r="M19" s="93"/>
    </row>
    <row r="20" spans="1:13" ht="12.75">
      <c r="A20" s="430"/>
      <c r="B20" s="401">
        <v>5898</v>
      </c>
      <c r="C20" s="90" t="s">
        <v>142</v>
      </c>
      <c r="D20" s="182"/>
      <c r="E20" s="104"/>
      <c r="F20" s="335" t="s">
        <v>224</v>
      </c>
      <c r="G20" s="110" t="s">
        <v>204</v>
      </c>
      <c r="H20" s="313" t="s">
        <v>300</v>
      </c>
      <c r="I20" s="316">
        <f>SUM(J20:L20)</f>
        <v>51232</v>
      </c>
      <c r="J20" s="299">
        <v>10000</v>
      </c>
      <c r="K20" s="316"/>
      <c r="L20" s="316">
        <v>41232</v>
      </c>
      <c r="M20" s="93"/>
    </row>
    <row r="21" spans="1:13" ht="12.75">
      <c r="A21" s="430"/>
      <c r="B21" s="401">
        <v>5911</v>
      </c>
      <c r="C21" s="90" t="s">
        <v>216</v>
      </c>
      <c r="D21" s="182"/>
      <c r="E21" s="104"/>
      <c r="F21" s="335" t="s">
        <v>224</v>
      </c>
      <c r="G21" s="110" t="s">
        <v>85</v>
      </c>
      <c r="H21" s="313" t="s">
        <v>300</v>
      </c>
      <c r="I21" s="316">
        <f aca="true" t="shared" si="0" ref="I21:I41">SUM(J21:L21)</f>
        <v>39400</v>
      </c>
      <c r="J21" s="299">
        <v>10000</v>
      </c>
      <c r="K21" s="316"/>
      <c r="L21" s="316">
        <v>29400</v>
      </c>
      <c r="M21" s="93"/>
    </row>
    <row r="22" spans="1:13" ht="12.75">
      <c r="A22" s="430"/>
      <c r="B22" s="401">
        <v>5903</v>
      </c>
      <c r="C22" s="90" t="s">
        <v>146</v>
      </c>
      <c r="D22" s="182"/>
      <c r="E22" s="104"/>
      <c r="F22" s="335" t="s">
        <v>232</v>
      </c>
      <c r="G22" s="110" t="s">
        <v>206</v>
      </c>
      <c r="H22" s="313" t="s">
        <v>300</v>
      </c>
      <c r="I22" s="316">
        <f t="shared" si="0"/>
        <v>200000</v>
      </c>
      <c r="J22" s="299">
        <v>10000</v>
      </c>
      <c r="K22" s="316"/>
      <c r="L22" s="316">
        <v>190000</v>
      </c>
      <c r="M22" s="93"/>
    </row>
    <row r="23" spans="1:13" ht="12.75">
      <c r="A23" s="427"/>
      <c r="B23" s="436">
        <v>5907</v>
      </c>
      <c r="C23" s="211" t="s">
        <v>149</v>
      </c>
      <c r="D23" s="182"/>
      <c r="E23" s="104"/>
      <c r="F23" s="335" t="s">
        <v>232</v>
      </c>
      <c r="G23" s="110" t="s">
        <v>81</v>
      </c>
      <c r="H23" s="313" t="s">
        <v>300</v>
      </c>
      <c r="I23" s="316">
        <f t="shared" si="0"/>
        <v>600000</v>
      </c>
      <c r="J23" s="299">
        <v>10000</v>
      </c>
      <c r="K23" s="316"/>
      <c r="L23" s="321">
        <v>590000</v>
      </c>
      <c r="M23" s="93"/>
    </row>
    <row r="24" spans="1:13" ht="12.75">
      <c r="A24" s="430"/>
      <c r="B24" s="401">
        <v>5935</v>
      </c>
      <c r="C24" s="90" t="s">
        <v>177</v>
      </c>
      <c r="D24" s="182"/>
      <c r="E24" s="104"/>
      <c r="F24" s="335" t="s">
        <v>232</v>
      </c>
      <c r="G24" s="110" t="s">
        <v>208</v>
      </c>
      <c r="H24" s="313" t="s">
        <v>300</v>
      </c>
      <c r="I24" s="316">
        <f t="shared" si="0"/>
        <v>30000</v>
      </c>
      <c r="J24" s="299">
        <v>10000</v>
      </c>
      <c r="K24" s="316"/>
      <c r="L24" s="316">
        <v>20000</v>
      </c>
      <c r="M24" s="93"/>
    </row>
    <row r="25" spans="1:13" ht="12.75">
      <c r="A25" s="427"/>
      <c r="B25" s="401">
        <v>5901</v>
      </c>
      <c r="C25" s="90" t="s">
        <v>144</v>
      </c>
      <c r="D25" s="182"/>
      <c r="E25" s="104"/>
      <c r="F25" s="335">
        <v>112</v>
      </c>
      <c r="G25" s="110" t="s">
        <v>205</v>
      </c>
      <c r="H25" s="313" t="s">
        <v>300</v>
      </c>
      <c r="I25" s="316">
        <f t="shared" si="0"/>
        <v>300000</v>
      </c>
      <c r="J25" s="299">
        <v>10000</v>
      </c>
      <c r="K25" s="316"/>
      <c r="L25" s="321">
        <v>290000</v>
      </c>
      <c r="M25" s="93"/>
    </row>
    <row r="26" spans="1:13" ht="12.75">
      <c r="A26" s="427"/>
      <c r="B26" s="401">
        <v>5895</v>
      </c>
      <c r="C26" s="90" t="s">
        <v>137</v>
      </c>
      <c r="D26" s="182"/>
      <c r="E26" s="104"/>
      <c r="F26" s="335" t="s">
        <v>257</v>
      </c>
      <c r="G26" s="110" t="s">
        <v>81</v>
      </c>
      <c r="H26" s="313" t="s">
        <v>220</v>
      </c>
      <c r="I26" s="316">
        <f t="shared" si="0"/>
        <v>302262</v>
      </c>
      <c r="J26" s="299">
        <v>10000</v>
      </c>
      <c r="K26" s="316">
        <v>292262</v>
      </c>
      <c r="L26" s="321"/>
      <c r="M26" s="93"/>
    </row>
    <row r="27" spans="1:13" ht="12.75" customHeight="1">
      <c r="A27" s="427"/>
      <c r="B27" s="401">
        <v>5897</v>
      </c>
      <c r="C27" s="90" t="s">
        <v>141</v>
      </c>
      <c r="D27" s="182"/>
      <c r="E27" s="104"/>
      <c r="F27" s="335">
        <v>133</v>
      </c>
      <c r="G27" s="110" t="s">
        <v>203</v>
      </c>
      <c r="H27" s="313" t="s">
        <v>300</v>
      </c>
      <c r="I27" s="316">
        <f t="shared" si="0"/>
        <v>14050</v>
      </c>
      <c r="J27" s="299">
        <v>10000</v>
      </c>
      <c r="K27" s="316"/>
      <c r="L27" s="321">
        <v>4050</v>
      </c>
      <c r="M27" s="93"/>
    </row>
    <row r="28" spans="1:13" ht="12.75" customHeight="1">
      <c r="A28" s="427"/>
      <c r="B28" s="401">
        <v>5899</v>
      </c>
      <c r="C28" s="90" t="s">
        <v>143</v>
      </c>
      <c r="D28" s="182"/>
      <c r="E28" s="104"/>
      <c r="F28" s="335" t="s">
        <v>257</v>
      </c>
      <c r="G28" s="110" t="s">
        <v>81</v>
      </c>
      <c r="H28" s="313" t="s">
        <v>300</v>
      </c>
      <c r="I28" s="316">
        <f t="shared" si="0"/>
        <v>18948</v>
      </c>
      <c r="J28" s="299">
        <v>10000</v>
      </c>
      <c r="K28" s="316"/>
      <c r="L28" s="321">
        <v>8948</v>
      </c>
      <c r="M28" s="93"/>
    </row>
    <row r="29" spans="1:13" ht="12.75">
      <c r="A29" s="427"/>
      <c r="B29" s="401">
        <v>5905</v>
      </c>
      <c r="C29" s="90" t="s">
        <v>148</v>
      </c>
      <c r="D29" s="182"/>
      <c r="E29" s="104"/>
      <c r="F29" s="335">
        <v>133</v>
      </c>
      <c r="G29" s="110" t="s">
        <v>207</v>
      </c>
      <c r="H29" s="313" t="s">
        <v>300</v>
      </c>
      <c r="I29" s="316">
        <f t="shared" si="0"/>
        <v>300000</v>
      </c>
      <c r="J29" s="299">
        <v>10000</v>
      </c>
      <c r="K29" s="316"/>
      <c r="L29" s="321">
        <v>290000</v>
      </c>
      <c r="M29" s="93"/>
    </row>
    <row r="30" spans="1:13" ht="12.75">
      <c r="A30" s="427"/>
      <c r="B30" s="401">
        <v>5906</v>
      </c>
      <c r="C30" s="90" t="s">
        <v>168</v>
      </c>
      <c r="D30" s="182"/>
      <c r="E30" s="104"/>
      <c r="F30" s="335" t="s">
        <v>257</v>
      </c>
      <c r="G30" s="110" t="s">
        <v>261</v>
      </c>
      <c r="H30" s="313" t="s">
        <v>219</v>
      </c>
      <c r="I30" s="316">
        <f t="shared" si="0"/>
        <v>200000</v>
      </c>
      <c r="J30" s="299">
        <v>10000</v>
      </c>
      <c r="K30" s="316">
        <v>10000</v>
      </c>
      <c r="L30" s="321">
        <v>180000</v>
      </c>
      <c r="M30" s="93"/>
    </row>
    <row r="31" spans="1:13" ht="12.75">
      <c r="A31" s="427"/>
      <c r="B31" s="401">
        <v>5896</v>
      </c>
      <c r="C31" s="90" t="s">
        <v>138</v>
      </c>
      <c r="D31" s="182"/>
      <c r="E31" s="104"/>
      <c r="F31" s="335" t="s">
        <v>255</v>
      </c>
      <c r="G31" s="110" t="s">
        <v>81</v>
      </c>
      <c r="H31" s="313" t="s">
        <v>218</v>
      </c>
      <c r="I31" s="316">
        <f t="shared" si="0"/>
        <v>30340</v>
      </c>
      <c r="J31" s="299">
        <v>10000</v>
      </c>
      <c r="K31" s="316">
        <v>20340</v>
      </c>
      <c r="L31" s="321"/>
      <c r="M31" s="93"/>
    </row>
    <row r="32" spans="1:13" ht="12.75">
      <c r="A32" s="427"/>
      <c r="B32" s="401">
        <v>5904</v>
      </c>
      <c r="C32" s="90" t="s">
        <v>147</v>
      </c>
      <c r="D32" s="182"/>
      <c r="E32" s="104"/>
      <c r="F32" s="335" t="s">
        <v>255</v>
      </c>
      <c r="G32" s="110" t="s">
        <v>81</v>
      </c>
      <c r="H32" s="313" t="s">
        <v>219</v>
      </c>
      <c r="I32" s="316">
        <f t="shared" si="0"/>
        <v>400000</v>
      </c>
      <c r="J32" s="299">
        <v>10000</v>
      </c>
      <c r="K32" s="316">
        <v>10000</v>
      </c>
      <c r="L32" s="321">
        <v>380000</v>
      </c>
      <c r="M32" s="93"/>
    </row>
    <row r="33" spans="1:13" ht="12.75">
      <c r="A33" s="427"/>
      <c r="B33" s="401">
        <v>786</v>
      </c>
      <c r="C33" s="150" t="s">
        <v>60</v>
      </c>
      <c r="D33" s="181"/>
      <c r="E33" s="148"/>
      <c r="F33" s="335">
        <v>998</v>
      </c>
      <c r="G33" s="110" t="s">
        <v>81</v>
      </c>
      <c r="H33" s="313" t="s">
        <v>300</v>
      </c>
      <c r="I33" s="316">
        <f t="shared" si="0"/>
        <v>50000</v>
      </c>
      <c r="J33" s="299">
        <v>10000</v>
      </c>
      <c r="K33" s="316"/>
      <c r="L33" s="316">
        <v>40000</v>
      </c>
      <c r="M33" s="93"/>
    </row>
    <row r="34" spans="1:13" ht="16.5" customHeight="1">
      <c r="A34" s="427"/>
      <c r="B34" s="436">
        <v>1565</v>
      </c>
      <c r="C34" s="150" t="s">
        <v>61</v>
      </c>
      <c r="D34" s="182"/>
      <c r="E34" s="104"/>
      <c r="F34" s="335">
        <v>998</v>
      </c>
      <c r="G34" s="110" t="s">
        <v>81</v>
      </c>
      <c r="H34" s="313" t="s">
        <v>300</v>
      </c>
      <c r="I34" s="316">
        <f t="shared" si="0"/>
        <v>50000</v>
      </c>
      <c r="J34" s="299">
        <v>10000</v>
      </c>
      <c r="K34" s="316"/>
      <c r="L34" s="321">
        <v>40000</v>
      </c>
      <c r="M34" s="93"/>
    </row>
    <row r="35" spans="1:13" ht="13.5" customHeight="1">
      <c r="A35" s="427"/>
      <c r="B35" s="401">
        <v>4333</v>
      </c>
      <c r="C35" s="90" t="s">
        <v>175</v>
      </c>
      <c r="D35" s="182"/>
      <c r="E35" s="104"/>
      <c r="F35" s="335" t="s">
        <v>258</v>
      </c>
      <c r="G35" s="110" t="s">
        <v>272</v>
      </c>
      <c r="H35" s="313" t="s">
        <v>300</v>
      </c>
      <c r="I35" s="316">
        <f t="shared" si="0"/>
        <v>297042</v>
      </c>
      <c r="J35" s="299">
        <v>10000</v>
      </c>
      <c r="K35" s="316"/>
      <c r="L35" s="321">
        <v>287042</v>
      </c>
      <c r="M35" s="93"/>
    </row>
    <row r="36" spans="1:13" ht="12.75">
      <c r="A36" s="427"/>
      <c r="B36" s="401">
        <v>5900</v>
      </c>
      <c r="C36" s="90" t="s">
        <v>244</v>
      </c>
      <c r="D36" s="182"/>
      <c r="E36" s="104"/>
      <c r="F36" s="335" t="s">
        <v>258</v>
      </c>
      <c r="G36" s="110" t="s">
        <v>259</v>
      </c>
      <c r="H36" s="313" t="s">
        <v>300</v>
      </c>
      <c r="I36" s="316">
        <f t="shared" si="0"/>
        <v>69449</v>
      </c>
      <c r="J36" s="299">
        <v>10000</v>
      </c>
      <c r="K36" s="316"/>
      <c r="L36" s="321">
        <v>59449</v>
      </c>
      <c r="M36" s="93"/>
    </row>
    <row r="37" spans="1:13" ht="12.75">
      <c r="A37" s="427"/>
      <c r="B37" s="401">
        <v>5902</v>
      </c>
      <c r="C37" s="90" t="s">
        <v>145</v>
      </c>
      <c r="D37" s="182"/>
      <c r="E37" s="104"/>
      <c r="F37" s="335" t="s">
        <v>256</v>
      </c>
      <c r="G37" s="110" t="s">
        <v>260</v>
      </c>
      <c r="H37" s="313" t="s">
        <v>300</v>
      </c>
      <c r="I37" s="316">
        <f t="shared" si="0"/>
        <v>150000</v>
      </c>
      <c r="J37" s="299">
        <v>10000</v>
      </c>
      <c r="K37" s="316"/>
      <c r="L37" s="321">
        <v>140000</v>
      </c>
      <c r="M37" s="93"/>
    </row>
    <row r="38" spans="1:13" ht="12.75">
      <c r="A38" s="427"/>
      <c r="B38" s="401">
        <v>5908</v>
      </c>
      <c r="C38" s="90" t="s">
        <v>150</v>
      </c>
      <c r="D38" s="182"/>
      <c r="E38" s="104"/>
      <c r="F38" s="335" t="s">
        <v>224</v>
      </c>
      <c r="G38" s="110" t="s">
        <v>262</v>
      </c>
      <c r="H38" s="313" t="s">
        <v>300</v>
      </c>
      <c r="I38" s="316">
        <f t="shared" si="0"/>
        <v>48719</v>
      </c>
      <c r="J38" s="299">
        <v>10000</v>
      </c>
      <c r="K38" s="316"/>
      <c r="L38" s="321">
        <v>38719</v>
      </c>
      <c r="M38" s="93"/>
    </row>
    <row r="39" spans="1:13" ht="12.75">
      <c r="A39" s="427"/>
      <c r="B39" s="401">
        <v>5909</v>
      </c>
      <c r="C39" s="90" t="s">
        <v>151</v>
      </c>
      <c r="D39" s="182"/>
      <c r="E39" s="104"/>
      <c r="F39" s="335" t="s">
        <v>252</v>
      </c>
      <c r="G39" s="110" t="s">
        <v>263</v>
      </c>
      <c r="H39" s="313" t="s">
        <v>300</v>
      </c>
      <c r="I39" s="316">
        <f t="shared" si="0"/>
        <v>46974</v>
      </c>
      <c r="J39" s="299">
        <v>10000</v>
      </c>
      <c r="K39" s="316"/>
      <c r="L39" s="321">
        <v>36974</v>
      </c>
      <c r="M39" s="93"/>
    </row>
    <row r="40" spans="1:13" ht="12.75">
      <c r="A40" s="427"/>
      <c r="B40" s="401">
        <v>5910</v>
      </c>
      <c r="C40" s="90" t="s">
        <v>152</v>
      </c>
      <c r="D40" s="182"/>
      <c r="E40" s="104"/>
      <c r="F40" s="335" t="s">
        <v>232</v>
      </c>
      <c r="G40" s="110" t="s">
        <v>81</v>
      </c>
      <c r="H40" s="313" t="s">
        <v>300</v>
      </c>
      <c r="I40" s="316">
        <f t="shared" si="0"/>
        <v>61333</v>
      </c>
      <c r="J40" s="299">
        <v>10000</v>
      </c>
      <c r="K40" s="316"/>
      <c r="L40" s="321">
        <v>51333</v>
      </c>
      <c r="M40" s="93"/>
    </row>
    <row r="41" spans="1:13" ht="12.75">
      <c r="A41" s="427"/>
      <c r="B41" s="401">
        <v>5912</v>
      </c>
      <c r="C41" s="90" t="s">
        <v>153</v>
      </c>
      <c r="D41" s="182"/>
      <c r="E41" s="104"/>
      <c r="F41" s="335" t="s">
        <v>264</v>
      </c>
      <c r="G41" s="110" t="s">
        <v>265</v>
      </c>
      <c r="H41" s="313" t="s">
        <v>300</v>
      </c>
      <c r="I41" s="316">
        <f t="shared" si="0"/>
        <v>26830</v>
      </c>
      <c r="J41" s="299">
        <v>10000</v>
      </c>
      <c r="K41" s="316"/>
      <c r="L41" s="321">
        <v>16830</v>
      </c>
      <c r="M41" s="93"/>
    </row>
    <row r="42" spans="1:13" ht="13.5" thickBot="1">
      <c r="A42" s="433"/>
      <c r="B42" s="426"/>
      <c r="C42" s="431"/>
      <c r="D42" s="310"/>
      <c r="E42" s="308"/>
      <c r="F42" s="336"/>
      <c r="G42" s="216"/>
      <c r="H42" s="314"/>
      <c r="I42" s="317"/>
      <c r="J42" s="307"/>
      <c r="K42" s="317"/>
      <c r="L42" s="322"/>
      <c r="M42" s="50"/>
    </row>
    <row r="43" spans="1:13" ht="12.75">
      <c r="A43" s="35"/>
      <c r="B43" s="72"/>
      <c r="M43" s="50"/>
    </row>
    <row r="44" spans="1:13" ht="12.75">
      <c r="A44" s="35"/>
      <c r="B44" s="435"/>
      <c r="C44" s="211"/>
      <c r="D44" s="104"/>
      <c r="E44" s="104"/>
      <c r="F44" s="151"/>
      <c r="G44" s="110"/>
      <c r="H44" s="51"/>
      <c r="I44" s="299"/>
      <c r="J44" s="299"/>
      <c r="K44" s="299"/>
      <c r="L44" s="300"/>
      <c r="M44" s="50"/>
    </row>
    <row r="45" spans="1:13" ht="12.75">
      <c r="A45" s="35"/>
      <c r="B45" s="435"/>
      <c r="C45" s="211"/>
      <c r="D45" s="104"/>
      <c r="E45" s="104"/>
      <c r="F45" s="151"/>
      <c r="G45" s="110"/>
      <c r="H45" s="51"/>
      <c r="I45" s="299"/>
      <c r="J45" s="299"/>
      <c r="K45" s="299"/>
      <c r="L45" s="300"/>
      <c r="M45" s="50"/>
    </row>
    <row r="46" spans="1:13" ht="12.75">
      <c r="A46" s="35"/>
      <c r="B46" s="435"/>
      <c r="C46" s="211"/>
      <c r="D46" s="104"/>
      <c r="E46" s="104"/>
      <c r="F46" s="151"/>
      <c r="G46" s="110"/>
      <c r="H46" s="51"/>
      <c r="I46" s="299"/>
      <c r="J46" s="299"/>
      <c r="K46" s="299"/>
      <c r="L46" s="300"/>
      <c r="M46" s="50"/>
    </row>
    <row r="47" spans="1:13" ht="12.75">
      <c r="A47" s="35"/>
      <c r="B47" s="435"/>
      <c r="C47" s="211"/>
      <c r="D47" s="104"/>
      <c r="E47" s="104"/>
      <c r="F47" s="151"/>
      <c r="G47" s="110"/>
      <c r="H47" s="51"/>
      <c r="I47" s="299"/>
      <c r="J47" s="299"/>
      <c r="K47" s="299"/>
      <c r="L47" s="300"/>
      <c r="M47" s="50"/>
    </row>
    <row r="48" spans="1:13" ht="12.75">
      <c r="A48" s="35"/>
      <c r="B48" s="435"/>
      <c r="C48" s="211"/>
      <c r="D48" s="104"/>
      <c r="E48" s="104"/>
      <c r="F48" s="151"/>
      <c r="G48" s="110"/>
      <c r="H48" s="51"/>
      <c r="I48" s="299"/>
      <c r="J48" s="299"/>
      <c r="K48" s="299"/>
      <c r="L48" s="300"/>
      <c r="M48" s="50"/>
    </row>
    <row r="49" spans="1:13" ht="12.75">
      <c r="A49" s="35"/>
      <c r="B49" s="435"/>
      <c r="C49" s="211"/>
      <c r="D49" s="104"/>
      <c r="E49" s="104"/>
      <c r="F49" s="151"/>
      <c r="G49" s="110"/>
      <c r="H49" s="51"/>
      <c r="I49" s="299"/>
      <c r="J49" s="299"/>
      <c r="K49" s="299"/>
      <c r="L49" s="300"/>
      <c r="M49" s="50"/>
    </row>
    <row r="50" spans="1:13" ht="12.75">
      <c r="A50" s="35"/>
      <c r="B50" s="435"/>
      <c r="C50" s="211"/>
      <c r="D50" s="104"/>
      <c r="E50" s="104"/>
      <c r="F50" s="151"/>
      <c r="G50" s="110"/>
      <c r="H50" s="51"/>
      <c r="I50" s="299"/>
      <c r="J50" s="299"/>
      <c r="K50" s="299"/>
      <c r="L50" s="300"/>
      <c r="M50" s="50"/>
    </row>
    <row r="51" spans="1:13" ht="18">
      <c r="A51" s="27"/>
      <c r="B51" s="443"/>
      <c r="C51" s="39"/>
      <c r="D51" s="27"/>
      <c r="E51" s="27"/>
      <c r="F51" s="28" t="s">
        <v>7</v>
      </c>
      <c r="G51" s="28" t="s">
        <v>296</v>
      </c>
      <c r="H51" s="28"/>
      <c r="I51" s="27"/>
      <c r="J51" s="27"/>
      <c r="M51" s="50"/>
    </row>
    <row r="52" spans="1:13" ht="16.5">
      <c r="A52" s="23"/>
      <c r="B52" s="72"/>
      <c r="F52" s="25"/>
      <c r="G52" s="25"/>
      <c r="H52" s="25"/>
      <c r="I52" s="25"/>
      <c r="M52" s="50"/>
    </row>
    <row r="53" spans="2:13" ht="12.75">
      <c r="B53" s="72"/>
      <c r="M53" s="50"/>
    </row>
    <row r="54" spans="1:13" ht="12.75">
      <c r="A54" s="298" t="s">
        <v>231</v>
      </c>
      <c r="B54" s="298"/>
      <c r="C54" s="298"/>
      <c r="D54" s="405"/>
      <c r="E54" s="298"/>
      <c r="F54" s="298"/>
      <c r="G54" s="298"/>
      <c r="H54" s="298"/>
      <c r="I54" s="298"/>
      <c r="J54" s="298"/>
      <c r="K54" s="298"/>
      <c r="L54" s="298"/>
      <c r="M54" s="50"/>
    </row>
    <row r="55" spans="1:13" ht="12.75">
      <c r="A55" s="298" t="s">
        <v>247</v>
      </c>
      <c r="B55" s="298"/>
      <c r="C55" s="298"/>
      <c r="D55" s="298"/>
      <c r="E55" s="298"/>
      <c r="F55" s="298"/>
      <c r="G55" s="298"/>
      <c r="H55" s="298"/>
      <c r="I55" s="298"/>
      <c r="J55" s="298"/>
      <c r="M55" s="50"/>
    </row>
    <row r="56" spans="1:13" ht="12.75">
      <c r="A56" s="19"/>
      <c r="B56" s="17"/>
      <c r="C56" s="40" t="s">
        <v>7</v>
      </c>
      <c r="D56" s="24"/>
      <c r="E56" s="24"/>
      <c r="F56" s="17"/>
      <c r="G56" s="17"/>
      <c r="H56" s="17"/>
      <c r="I56" s="17"/>
      <c r="J56" s="8"/>
      <c r="K56" s="8"/>
      <c r="L56" s="17"/>
      <c r="M56" s="50"/>
    </row>
    <row r="57" spans="1:13" ht="12.75">
      <c r="A57" s="20" t="s">
        <v>0</v>
      </c>
      <c r="B57" s="22"/>
      <c r="C57" s="41"/>
      <c r="D57" s="12"/>
      <c r="E57" s="12"/>
      <c r="F57" s="12"/>
      <c r="G57" s="12"/>
      <c r="H57" s="12"/>
      <c r="I57" s="20"/>
      <c r="J57" s="20"/>
      <c r="K57" s="20"/>
      <c r="L57" s="20"/>
      <c r="M57" s="50"/>
    </row>
    <row r="58" spans="1:13" ht="13.5" thickBot="1">
      <c r="A58" s="14"/>
      <c r="B58" s="21"/>
      <c r="C58" s="42"/>
      <c r="D58" s="14"/>
      <c r="E58" s="14"/>
      <c r="F58" s="14"/>
      <c r="G58" s="14"/>
      <c r="H58" s="14"/>
      <c r="I58" s="14"/>
      <c r="J58" s="9"/>
      <c r="K58" s="9"/>
      <c r="L58" s="11"/>
      <c r="M58" s="50"/>
    </row>
    <row r="59" spans="1:13" ht="12.75">
      <c r="A59" s="480" t="s">
        <v>30</v>
      </c>
      <c r="B59" s="483" t="s">
        <v>1</v>
      </c>
      <c r="C59" s="486" t="s">
        <v>2</v>
      </c>
      <c r="D59" s="474" t="s">
        <v>24</v>
      </c>
      <c r="E59" s="477" t="s">
        <v>25</v>
      </c>
      <c r="F59" s="489" t="s">
        <v>28</v>
      </c>
      <c r="G59" s="490"/>
      <c r="H59" s="57" t="s">
        <v>16</v>
      </c>
      <c r="I59" s="58"/>
      <c r="J59" s="59" t="s">
        <v>3</v>
      </c>
      <c r="K59" s="462" t="s">
        <v>12</v>
      </c>
      <c r="L59" s="57" t="s">
        <v>14</v>
      </c>
      <c r="M59" s="50"/>
    </row>
    <row r="60" spans="1:13" ht="13.5" thickBot="1">
      <c r="A60" s="481"/>
      <c r="B60" s="484"/>
      <c r="C60" s="487"/>
      <c r="D60" s="475"/>
      <c r="E60" s="478"/>
      <c r="F60" s="491"/>
      <c r="G60" s="492"/>
      <c r="H60" s="29" t="s">
        <v>17</v>
      </c>
      <c r="I60" s="61" t="s">
        <v>19</v>
      </c>
      <c r="J60" s="30">
        <v>2003</v>
      </c>
      <c r="K60" s="461" t="s">
        <v>13</v>
      </c>
      <c r="L60" s="62" t="s">
        <v>15</v>
      </c>
      <c r="M60" s="50"/>
    </row>
    <row r="61" spans="1:13" ht="12.75">
      <c r="A61" s="481"/>
      <c r="B61" s="484"/>
      <c r="C61" s="487"/>
      <c r="D61" s="475"/>
      <c r="E61" s="478"/>
      <c r="F61" s="57" t="s">
        <v>26</v>
      </c>
      <c r="G61" s="63"/>
      <c r="H61" s="29" t="s">
        <v>10</v>
      </c>
      <c r="I61" s="61" t="s">
        <v>20</v>
      </c>
      <c r="J61" s="30" t="s">
        <v>5</v>
      </c>
      <c r="K61" s="57" t="s">
        <v>5</v>
      </c>
      <c r="L61" s="29" t="s">
        <v>22</v>
      </c>
      <c r="M61" s="50"/>
    </row>
    <row r="62" spans="1:13" ht="12.75">
      <c r="A62" s="481"/>
      <c r="B62" s="484"/>
      <c r="C62" s="487"/>
      <c r="D62" s="475"/>
      <c r="E62" s="478"/>
      <c r="F62" s="30" t="s">
        <v>27</v>
      </c>
      <c r="G62" s="30" t="s">
        <v>8</v>
      </c>
      <c r="H62" s="29" t="s">
        <v>18</v>
      </c>
      <c r="I62" s="61" t="s">
        <v>21</v>
      </c>
      <c r="J62" s="30" t="s">
        <v>6</v>
      </c>
      <c r="K62" s="29" t="s">
        <v>9</v>
      </c>
      <c r="L62" s="64" t="s">
        <v>23</v>
      </c>
      <c r="M62" s="50"/>
    </row>
    <row r="63" spans="1:13" ht="13.5" thickBot="1">
      <c r="A63" s="482"/>
      <c r="B63" s="485"/>
      <c r="C63" s="488"/>
      <c r="D63" s="476"/>
      <c r="E63" s="479"/>
      <c r="F63" s="65"/>
      <c r="G63" s="65"/>
      <c r="H63" s="66" t="s">
        <v>11</v>
      </c>
      <c r="I63" s="67"/>
      <c r="J63" s="66" t="s">
        <v>4</v>
      </c>
      <c r="K63" s="66">
        <v>2002</v>
      </c>
      <c r="L63" s="66">
        <v>2004</v>
      </c>
      <c r="M63" s="50"/>
    </row>
    <row r="64" spans="1:13" ht="12.75">
      <c r="A64" s="245"/>
      <c r="B64" s="435"/>
      <c r="C64" s="211"/>
      <c r="D64" s="247"/>
      <c r="E64" s="104"/>
      <c r="F64" s="434"/>
      <c r="G64" s="110"/>
      <c r="H64" s="311"/>
      <c r="I64" s="319"/>
      <c r="J64" s="299"/>
      <c r="K64" s="319"/>
      <c r="L64" s="320"/>
      <c r="M64" s="50"/>
    </row>
    <row r="65" spans="1:13" ht="12.75">
      <c r="A65" s="188">
        <v>51</v>
      </c>
      <c r="B65" s="401">
        <v>5913</v>
      </c>
      <c r="C65" s="90" t="s">
        <v>154</v>
      </c>
      <c r="D65" s="182"/>
      <c r="E65" s="104"/>
      <c r="F65" s="335" t="s">
        <v>257</v>
      </c>
      <c r="G65" s="110" t="s">
        <v>266</v>
      </c>
      <c r="H65" s="313" t="s">
        <v>300</v>
      </c>
      <c r="I65" s="316">
        <f>SUM(J65:L65)</f>
        <v>19251</v>
      </c>
      <c r="J65" s="299">
        <v>10000</v>
      </c>
      <c r="K65" s="316"/>
      <c r="L65" s="321">
        <v>9251</v>
      </c>
      <c r="M65" s="93"/>
    </row>
    <row r="66" spans="1:13" ht="12.75">
      <c r="A66" s="279"/>
      <c r="B66" s="436">
        <v>5914</v>
      </c>
      <c r="C66" s="211" t="s">
        <v>155</v>
      </c>
      <c r="D66" s="182"/>
      <c r="E66" s="104"/>
      <c r="F66" s="335" t="s">
        <v>264</v>
      </c>
      <c r="G66" s="110" t="s">
        <v>81</v>
      </c>
      <c r="H66" s="313" t="s">
        <v>300</v>
      </c>
      <c r="I66" s="316">
        <f aca="true" t="shared" si="1" ref="I66:I86">SUM(J66:L66)</f>
        <v>60996</v>
      </c>
      <c r="J66" s="299">
        <v>10000</v>
      </c>
      <c r="K66" s="316"/>
      <c r="L66" s="321">
        <v>50996</v>
      </c>
      <c r="M66" s="93"/>
    </row>
    <row r="67" spans="1:13" ht="12.75">
      <c r="A67" s="280"/>
      <c r="B67" s="435">
        <v>5915</v>
      </c>
      <c r="C67" s="424" t="s">
        <v>156</v>
      </c>
      <c r="D67" s="182"/>
      <c r="E67" s="104"/>
      <c r="F67" s="401">
        <v>998</v>
      </c>
      <c r="G67" s="110" t="s">
        <v>81</v>
      </c>
      <c r="H67" s="313" t="s">
        <v>300</v>
      </c>
      <c r="I67" s="316">
        <f t="shared" si="1"/>
        <v>89600</v>
      </c>
      <c r="J67" s="299">
        <v>10000</v>
      </c>
      <c r="K67" s="316"/>
      <c r="L67" s="321">
        <v>79600</v>
      </c>
      <c r="M67" s="93"/>
    </row>
    <row r="68" spans="1:13" ht="12.75">
      <c r="A68" s="280"/>
      <c r="B68" s="151">
        <v>5916</v>
      </c>
      <c r="C68" s="423" t="s">
        <v>157</v>
      </c>
      <c r="D68" s="182"/>
      <c r="E68" s="104"/>
      <c r="F68" s="401">
        <v>182</v>
      </c>
      <c r="G68" s="110" t="s">
        <v>81</v>
      </c>
      <c r="H68" s="313" t="s">
        <v>219</v>
      </c>
      <c r="I68" s="316">
        <f t="shared" si="1"/>
        <v>49770</v>
      </c>
      <c r="J68" s="299">
        <v>10000</v>
      </c>
      <c r="K68" s="316">
        <v>500</v>
      </c>
      <c r="L68" s="321">
        <v>39270</v>
      </c>
      <c r="M68" s="93"/>
    </row>
    <row r="69" spans="1:13" ht="12.75">
      <c r="A69" s="280"/>
      <c r="B69" s="151">
        <v>5917</v>
      </c>
      <c r="C69" s="423" t="s">
        <v>182</v>
      </c>
      <c r="D69" s="182"/>
      <c r="E69" s="104"/>
      <c r="F69" s="401">
        <v>140</v>
      </c>
      <c r="G69" s="110" t="s">
        <v>267</v>
      </c>
      <c r="H69" s="313" t="s">
        <v>300</v>
      </c>
      <c r="I69" s="316">
        <f t="shared" si="1"/>
        <v>69658</v>
      </c>
      <c r="J69" s="299">
        <v>10000</v>
      </c>
      <c r="K69" s="316"/>
      <c r="L69" s="321">
        <v>59658</v>
      </c>
      <c r="M69" s="93"/>
    </row>
    <row r="70" spans="1:13" ht="12.75">
      <c r="A70" s="280"/>
      <c r="B70" s="151">
        <v>5918</v>
      </c>
      <c r="C70" s="423" t="s">
        <v>158</v>
      </c>
      <c r="D70" s="182"/>
      <c r="E70" s="104"/>
      <c r="F70" s="335" t="s">
        <v>269</v>
      </c>
      <c r="G70" s="110" t="s">
        <v>268</v>
      </c>
      <c r="H70" s="313" t="s">
        <v>300</v>
      </c>
      <c r="I70" s="316">
        <f t="shared" si="1"/>
        <v>39787</v>
      </c>
      <c r="J70" s="299">
        <v>10000</v>
      </c>
      <c r="K70" s="316"/>
      <c r="L70" s="321">
        <v>29787</v>
      </c>
      <c r="M70" s="93"/>
    </row>
    <row r="71" spans="1:13" ht="12.75">
      <c r="A71" s="280"/>
      <c r="B71" s="151">
        <v>5919</v>
      </c>
      <c r="C71" s="423" t="s">
        <v>159</v>
      </c>
      <c r="D71" s="182"/>
      <c r="E71" s="104"/>
      <c r="F71" s="401">
        <v>998</v>
      </c>
      <c r="G71" s="110" t="s">
        <v>81</v>
      </c>
      <c r="H71" s="313" t="s">
        <v>300</v>
      </c>
      <c r="I71" s="316">
        <f t="shared" si="1"/>
        <v>48719</v>
      </c>
      <c r="J71" s="299">
        <v>10000</v>
      </c>
      <c r="K71" s="316"/>
      <c r="L71" s="321">
        <v>38719</v>
      </c>
      <c r="M71" s="93"/>
    </row>
    <row r="72" spans="1:13" ht="22.5">
      <c r="A72" s="280"/>
      <c r="B72" s="450">
        <v>5920</v>
      </c>
      <c r="C72" s="424" t="s">
        <v>160</v>
      </c>
      <c r="D72" s="182"/>
      <c r="E72" s="104"/>
      <c r="F72" s="335" t="s">
        <v>224</v>
      </c>
      <c r="G72" s="110" t="s">
        <v>270</v>
      </c>
      <c r="H72" s="313" t="s">
        <v>300</v>
      </c>
      <c r="I72" s="316">
        <f t="shared" si="1"/>
        <v>43920</v>
      </c>
      <c r="J72" s="299">
        <v>10000</v>
      </c>
      <c r="K72" s="316"/>
      <c r="L72" s="321">
        <v>33920</v>
      </c>
      <c r="M72" s="93"/>
    </row>
    <row r="73" spans="1:13" ht="22.5">
      <c r="A73" s="280"/>
      <c r="B73" s="450">
        <v>5921</v>
      </c>
      <c r="C73" s="424" t="s">
        <v>271</v>
      </c>
      <c r="D73" s="182"/>
      <c r="E73" s="104"/>
      <c r="F73" s="401">
        <v>998</v>
      </c>
      <c r="G73" s="110" t="s">
        <v>81</v>
      </c>
      <c r="H73" s="313" t="s">
        <v>300</v>
      </c>
      <c r="I73" s="316">
        <f t="shared" si="1"/>
        <v>57174</v>
      </c>
      <c r="J73" s="299">
        <v>10000</v>
      </c>
      <c r="K73" s="316"/>
      <c r="L73" s="321">
        <v>47174</v>
      </c>
      <c r="M73" s="93"/>
    </row>
    <row r="74" spans="1:13" ht="22.5">
      <c r="A74" s="280"/>
      <c r="B74" s="450">
        <v>5922</v>
      </c>
      <c r="C74" s="424" t="s">
        <v>161</v>
      </c>
      <c r="D74" s="182"/>
      <c r="E74" s="104"/>
      <c r="F74" s="401">
        <v>998</v>
      </c>
      <c r="G74" s="110" t="s">
        <v>81</v>
      </c>
      <c r="H74" s="313" t="s">
        <v>300</v>
      </c>
      <c r="I74" s="316">
        <f t="shared" si="1"/>
        <v>70940</v>
      </c>
      <c r="J74" s="299">
        <v>10000</v>
      </c>
      <c r="K74" s="316"/>
      <c r="L74" s="321">
        <v>60940</v>
      </c>
      <c r="M74" s="93"/>
    </row>
    <row r="75" spans="1:13" ht="22.5">
      <c r="A75" s="280"/>
      <c r="B75" s="450">
        <v>5923</v>
      </c>
      <c r="C75" s="424" t="s">
        <v>162</v>
      </c>
      <c r="D75" s="182"/>
      <c r="E75" s="104"/>
      <c r="F75" s="401">
        <v>998</v>
      </c>
      <c r="G75" s="110" t="s">
        <v>81</v>
      </c>
      <c r="H75" s="313" t="s">
        <v>300</v>
      </c>
      <c r="I75" s="316">
        <f t="shared" si="1"/>
        <v>46874</v>
      </c>
      <c r="J75" s="299">
        <v>10000</v>
      </c>
      <c r="K75" s="316"/>
      <c r="L75" s="321">
        <v>36874</v>
      </c>
      <c r="M75" s="93"/>
    </row>
    <row r="76" spans="1:13" ht="22.5">
      <c r="A76" s="280"/>
      <c r="B76" s="450">
        <v>5924</v>
      </c>
      <c r="C76" s="424" t="s">
        <v>163</v>
      </c>
      <c r="D76" s="182"/>
      <c r="E76" s="104"/>
      <c r="F76" s="335" t="s">
        <v>224</v>
      </c>
      <c r="G76" s="110" t="s">
        <v>81</v>
      </c>
      <c r="H76" s="313" t="s">
        <v>300</v>
      </c>
      <c r="I76" s="316">
        <f t="shared" si="1"/>
        <v>43888</v>
      </c>
      <c r="J76" s="299">
        <v>10000</v>
      </c>
      <c r="K76" s="316"/>
      <c r="L76" s="321">
        <v>33888</v>
      </c>
      <c r="M76" s="93"/>
    </row>
    <row r="77" spans="1:13" ht="22.5">
      <c r="A77" s="280"/>
      <c r="B77" s="450">
        <v>5925</v>
      </c>
      <c r="C77" s="424" t="s">
        <v>164</v>
      </c>
      <c r="D77" s="182"/>
      <c r="E77" s="104"/>
      <c r="F77" s="401">
        <v>998</v>
      </c>
      <c r="G77" s="110" t="s">
        <v>81</v>
      </c>
      <c r="H77" s="313" t="s">
        <v>300</v>
      </c>
      <c r="I77" s="316">
        <f t="shared" si="1"/>
        <v>33429</v>
      </c>
      <c r="J77" s="299">
        <v>10000</v>
      </c>
      <c r="K77" s="316"/>
      <c r="L77" s="321">
        <v>23429</v>
      </c>
      <c r="M77" s="93"/>
    </row>
    <row r="78" spans="1:13" ht="12.75">
      <c r="A78" s="280"/>
      <c r="B78" s="151">
        <v>5926</v>
      </c>
      <c r="C78" s="423" t="s">
        <v>165</v>
      </c>
      <c r="D78" s="182"/>
      <c r="E78" s="104"/>
      <c r="F78" s="401">
        <v>998</v>
      </c>
      <c r="G78" s="110" t="s">
        <v>81</v>
      </c>
      <c r="H78" s="313" t="s">
        <v>300</v>
      </c>
      <c r="I78" s="316">
        <f t="shared" si="1"/>
        <v>12050</v>
      </c>
      <c r="J78" s="299">
        <v>10000</v>
      </c>
      <c r="K78" s="316"/>
      <c r="L78" s="321">
        <v>2050</v>
      </c>
      <c r="M78" s="93"/>
    </row>
    <row r="79" spans="1:13" ht="12.75">
      <c r="A79" s="280"/>
      <c r="B79" s="151">
        <v>5927</v>
      </c>
      <c r="C79" s="423" t="s">
        <v>166</v>
      </c>
      <c r="D79" s="182"/>
      <c r="E79" s="104"/>
      <c r="F79" s="401">
        <v>998</v>
      </c>
      <c r="G79" s="110" t="s">
        <v>81</v>
      </c>
      <c r="H79" s="313" t="s">
        <v>300</v>
      </c>
      <c r="I79" s="316">
        <f t="shared" si="1"/>
        <v>19990</v>
      </c>
      <c r="J79" s="299">
        <v>10000</v>
      </c>
      <c r="K79" s="316"/>
      <c r="L79" s="321">
        <v>9990</v>
      </c>
      <c r="M79" s="93"/>
    </row>
    <row r="80" spans="1:13" ht="12.75">
      <c r="A80" s="280"/>
      <c r="B80" s="151">
        <v>5928</v>
      </c>
      <c r="C80" s="423" t="s">
        <v>167</v>
      </c>
      <c r="D80" s="182"/>
      <c r="E80" s="104"/>
      <c r="F80" s="401">
        <v>998</v>
      </c>
      <c r="G80" s="110" t="s">
        <v>81</v>
      </c>
      <c r="H80" s="313">
        <v>2003</v>
      </c>
      <c r="I80" s="316">
        <f t="shared" si="1"/>
        <v>9396</v>
      </c>
      <c r="J80" s="299">
        <v>9396</v>
      </c>
      <c r="K80" s="316"/>
      <c r="L80" s="321"/>
      <c r="M80" s="93"/>
    </row>
    <row r="81" spans="1:13" ht="12.75">
      <c r="A81" s="280"/>
      <c r="B81" s="151">
        <v>5929</v>
      </c>
      <c r="C81" s="423" t="s">
        <v>170</v>
      </c>
      <c r="D81" s="182"/>
      <c r="E81" s="104"/>
      <c r="F81" s="401">
        <v>998</v>
      </c>
      <c r="G81" s="110" t="s">
        <v>81</v>
      </c>
      <c r="H81" s="313" t="s">
        <v>300</v>
      </c>
      <c r="I81" s="316">
        <f t="shared" si="1"/>
        <v>67939</v>
      </c>
      <c r="J81" s="299">
        <v>10000</v>
      </c>
      <c r="K81" s="316"/>
      <c r="L81" s="321">
        <v>57939</v>
      </c>
      <c r="M81" s="93"/>
    </row>
    <row r="82" spans="1:13" ht="12.75">
      <c r="A82" s="280"/>
      <c r="B82" s="151">
        <v>5930</v>
      </c>
      <c r="C82" s="423" t="s">
        <v>171</v>
      </c>
      <c r="D82" s="182"/>
      <c r="E82" s="104"/>
      <c r="F82" s="401">
        <v>998</v>
      </c>
      <c r="G82" s="110" t="s">
        <v>81</v>
      </c>
      <c r="H82" s="313" t="s">
        <v>300</v>
      </c>
      <c r="I82" s="316">
        <f t="shared" si="1"/>
        <v>73050</v>
      </c>
      <c r="J82" s="299">
        <v>10000</v>
      </c>
      <c r="K82" s="316"/>
      <c r="L82" s="321">
        <v>63050</v>
      </c>
      <c r="M82" s="93"/>
    </row>
    <row r="83" spans="1:13" ht="22.5">
      <c r="A83" s="280"/>
      <c r="B83" s="435">
        <v>5931</v>
      </c>
      <c r="C83" s="424" t="s">
        <v>172</v>
      </c>
      <c r="D83" s="182"/>
      <c r="E83" s="104"/>
      <c r="F83" s="401">
        <v>998</v>
      </c>
      <c r="G83" s="110" t="s">
        <v>81</v>
      </c>
      <c r="H83" s="313" t="s">
        <v>300</v>
      </c>
      <c r="I83" s="316">
        <f t="shared" si="1"/>
        <v>189777</v>
      </c>
      <c r="J83" s="299">
        <v>10000</v>
      </c>
      <c r="K83" s="316"/>
      <c r="L83" s="321">
        <v>179777</v>
      </c>
      <c r="M83" s="93"/>
    </row>
    <row r="84" spans="1:13" ht="12.75">
      <c r="A84" s="280"/>
      <c r="B84" s="151">
        <v>5932</v>
      </c>
      <c r="C84" s="423" t="s">
        <v>173</v>
      </c>
      <c r="D84" s="182"/>
      <c r="E84" s="104"/>
      <c r="F84" s="401">
        <v>998</v>
      </c>
      <c r="G84" s="110" t="s">
        <v>81</v>
      </c>
      <c r="H84" s="313" t="s">
        <v>300</v>
      </c>
      <c r="I84" s="316">
        <f t="shared" si="1"/>
        <v>36616</v>
      </c>
      <c r="J84" s="299">
        <v>10000</v>
      </c>
      <c r="K84" s="316"/>
      <c r="L84" s="321">
        <v>26616</v>
      </c>
      <c r="M84" s="93"/>
    </row>
    <row r="85" spans="1:13" ht="12.75">
      <c r="A85" s="280"/>
      <c r="B85" s="151">
        <v>5933</v>
      </c>
      <c r="C85" s="423" t="s">
        <v>174</v>
      </c>
      <c r="D85" s="182"/>
      <c r="E85" s="104"/>
      <c r="F85" s="401">
        <v>998</v>
      </c>
      <c r="G85" s="110" t="s">
        <v>81</v>
      </c>
      <c r="H85" s="313" t="s">
        <v>300</v>
      </c>
      <c r="I85" s="316">
        <f t="shared" si="1"/>
        <v>46114</v>
      </c>
      <c r="J85" s="299">
        <v>10000</v>
      </c>
      <c r="K85" s="316"/>
      <c r="L85" s="321">
        <v>36114</v>
      </c>
      <c r="M85" s="93"/>
    </row>
    <row r="86" spans="1:13" ht="13.5" thickBot="1">
      <c r="A86" s="281"/>
      <c r="B86" s="304">
        <v>5934</v>
      </c>
      <c r="C86" s="425" t="s">
        <v>176</v>
      </c>
      <c r="D86" s="310"/>
      <c r="E86" s="308"/>
      <c r="F86" s="426">
        <v>998</v>
      </c>
      <c r="G86" s="216" t="s">
        <v>81</v>
      </c>
      <c r="H86" s="314" t="s">
        <v>300</v>
      </c>
      <c r="I86" s="317">
        <f t="shared" si="1"/>
        <v>13549</v>
      </c>
      <c r="J86" s="307">
        <v>10000</v>
      </c>
      <c r="K86" s="317"/>
      <c r="L86" s="322">
        <v>3549</v>
      </c>
      <c r="M86" s="93"/>
    </row>
    <row r="87" spans="2:13" ht="12.75">
      <c r="B87" s="72"/>
      <c r="M87" s="50"/>
    </row>
    <row r="88" spans="1:13" ht="12.75">
      <c r="A88" s="35"/>
      <c r="B88" s="151"/>
      <c r="C88" s="90"/>
      <c r="D88" s="104"/>
      <c r="E88" s="104"/>
      <c r="F88" s="151"/>
      <c r="G88" s="110"/>
      <c r="H88" s="51"/>
      <c r="I88" s="299"/>
      <c r="J88" s="299"/>
      <c r="K88" s="299"/>
      <c r="L88" s="300"/>
      <c r="M88" s="50"/>
    </row>
    <row r="89" spans="1:13" ht="12.75">
      <c r="A89" s="35"/>
      <c r="B89" s="151"/>
      <c r="C89" s="90"/>
      <c r="D89" s="104"/>
      <c r="E89" s="104"/>
      <c r="F89" s="151"/>
      <c r="G89" s="110"/>
      <c r="H89" s="51"/>
      <c r="I89" s="299"/>
      <c r="J89" s="299"/>
      <c r="K89" s="299"/>
      <c r="L89" s="300"/>
      <c r="M89" s="50"/>
    </row>
    <row r="90" spans="1:13" ht="12.75">
      <c r="A90" s="35"/>
      <c r="B90" s="151"/>
      <c r="C90" s="90"/>
      <c r="D90" s="104"/>
      <c r="E90" s="104"/>
      <c r="F90" s="151"/>
      <c r="G90" s="110"/>
      <c r="H90" s="51"/>
      <c r="I90" s="299"/>
      <c r="J90" s="299"/>
      <c r="K90" s="299"/>
      <c r="L90" s="300"/>
      <c r="M90" s="50"/>
    </row>
    <row r="91" spans="1:13" ht="18">
      <c r="A91" s="27"/>
      <c r="B91" s="443"/>
      <c r="C91" s="39"/>
      <c r="D91" s="27"/>
      <c r="E91" s="27"/>
      <c r="F91" s="28" t="s">
        <v>7</v>
      </c>
      <c r="G91" s="28" t="s">
        <v>296</v>
      </c>
      <c r="H91" s="28"/>
      <c r="I91" s="27"/>
      <c r="J91" s="27"/>
      <c r="M91" s="50"/>
    </row>
    <row r="92" spans="1:13" ht="16.5">
      <c r="A92" s="23"/>
      <c r="B92" s="72"/>
      <c r="F92" s="25"/>
      <c r="G92" s="25"/>
      <c r="H92" s="25"/>
      <c r="I92" s="25"/>
      <c r="M92" s="50"/>
    </row>
    <row r="93" spans="2:13" ht="12.75">
      <c r="B93" s="72"/>
      <c r="M93" s="50"/>
    </row>
    <row r="94" spans="1:13" ht="12.75">
      <c r="A94" s="298" t="s">
        <v>231</v>
      </c>
      <c r="B94" s="298"/>
      <c r="C94" s="298"/>
      <c r="D94" s="405"/>
      <c r="E94" s="298"/>
      <c r="F94" s="298"/>
      <c r="G94" s="298"/>
      <c r="H94" s="298"/>
      <c r="I94" s="298"/>
      <c r="J94" s="298"/>
      <c r="K94" s="298"/>
      <c r="L94" s="298"/>
      <c r="M94" s="50"/>
    </row>
    <row r="95" spans="1:13" ht="12.75">
      <c r="A95" s="298" t="s">
        <v>247</v>
      </c>
      <c r="B95" s="298"/>
      <c r="C95" s="298"/>
      <c r="D95" s="298"/>
      <c r="E95" s="298"/>
      <c r="F95" s="298"/>
      <c r="G95" s="298"/>
      <c r="H95" s="298"/>
      <c r="I95" s="298"/>
      <c r="J95" s="298"/>
      <c r="M95" s="50"/>
    </row>
    <row r="96" spans="1:13" ht="12.75">
      <c r="A96" s="19"/>
      <c r="B96" s="17"/>
      <c r="C96" s="40" t="s">
        <v>7</v>
      </c>
      <c r="D96" s="24"/>
      <c r="E96" s="24"/>
      <c r="F96" s="17"/>
      <c r="G96" s="17"/>
      <c r="H96" s="17"/>
      <c r="I96" s="17"/>
      <c r="J96" s="8"/>
      <c r="K96" s="8"/>
      <c r="L96" s="17"/>
      <c r="M96" s="50"/>
    </row>
    <row r="97" spans="1:13" ht="13.5" thickBot="1">
      <c r="A97" s="14"/>
      <c r="B97" s="21"/>
      <c r="C97" s="42"/>
      <c r="D97" s="14"/>
      <c r="E97" s="14"/>
      <c r="F97" s="14"/>
      <c r="G97" s="14"/>
      <c r="H97" s="14"/>
      <c r="I97" s="14"/>
      <c r="J97" s="9"/>
      <c r="K97" s="9"/>
      <c r="L97" s="11"/>
      <c r="M97" s="50"/>
    </row>
    <row r="98" spans="1:13" ht="12.75">
      <c r="A98" s="480" t="s">
        <v>30</v>
      </c>
      <c r="B98" s="483" t="s">
        <v>1</v>
      </c>
      <c r="C98" s="486" t="s">
        <v>2</v>
      </c>
      <c r="D98" s="474" t="s">
        <v>24</v>
      </c>
      <c r="E98" s="477" t="s">
        <v>25</v>
      </c>
      <c r="F98" s="489" t="s">
        <v>28</v>
      </c>
      <c r="G98" s="490"/>
      <c r="H98" s="57" t="s">
        <v>16</v>
      </c>
      <c r="I98" s="58"/>
      <c r="J98" s="59" t="s">
        <v>3</v>
      </c>
      <c r="K98" s="462" t="s">
        <v>12</v>
      </c>
      <c r="L98" s="57" t="s">
        <v>14</v>
      </c>
      <c r="M98" s="50"/>
    </row>
    <row r="99" spans="1:13" ht="13.5" thickBot="1">
      <c r="A99" s="481"/>
      <c r="B99" s="484"/>
      <c r="C99" s="487"/>
      <c r="D99" s="475"/>
      <c r="E99" s="478"/>
      <c r="F99" s="491"/>
      <c r="G99" s="492"/>
      <c r="H99" s="29" t="s">
        <v>17</v>
      </c>
      <c r="I99" s="61" t="s">
        <v>19</v>
      </c>
      <c r="J99" s="30">
        <v>2003</v>
      </c>
      <c r="K99" s="461" t="s">
        <v>13</v>
      </c>
      <c r="L99" s="62" t="s">
        <v>15</v>
      </c>
      <c r="M99" s="50"/>
    </row>
    <row r="100" spans="1:13" ht="12.75">
      <c r="A100" s="481"/>
      <c r="B100" s="484"/>
      <c r="C100" s="487"/>
      <c r="D100" s="475"/>
      <c r="E100" s="478"/>
      <c r="F100" s="57" t="s">
        <v>26</v>
      </c>
      <c r="G100" s="63"/>
      <c r="H100" s="29" t="s">
        <v>10</v>
      </c>
      <c r="I100" s="61" t="s">
        <v>20</v>
      </c>
      <c r="J100" s="30" t="s">
        <v>5</v>
      </c>
      <c r="K100" s="57" t="s">
        <v>5</v>
      </c>
      <c r="L100" s="29" t="s">
        <v>22</v>
      </c>
      <c r="M100" s="50"/>
    </row>
    <row r="101" spans="1:13" ht="12.75">
      <c r="A101" s="481"/>
      <c r="B101" s="484"/>
      <c r="C101" s="487"/>
      <c r="D101" s="475"/>
      <c r="E101" s="478"/>
      <c r="F101" s="30" t="s">
        <v>27</v>
      </c>
      <c r="G101" s="30" t="s">
        <v>8</v>
      </c>
      <c r="H101" s="29" t="s">
        <v>18</v>
      </c>
      <c r="I101" s="61" t="s">
        <v>21</v>
      </c>
      <c r="J101" s="30" t="s">
        <v>6</v>
      </c>
      <c r="K101" s="29" t="s">
        <v>9</v>
      </c>
      <c r="L101" s="64" t="s">
        <v>23</v>
      </c>
      <c r="M101" s="50"/>
    </row>
    <row r="102" spans="1:13" ht="13.5" thickBot="1">
      <c r="A102" s="482"/>
      <c r="B102" s="485"/>
      <c r="C102" s="488"/>
      <c r="D102" s="476"/>
      <c r="E102" s="479"/>
      <c r="F102" s="65"/>
      <c r="G102" s="65"/>
      <c r="H102" s="66" t="s">
        <v>11</v>
      </c>
      <c r="I102" s="67"/>
      <c r="J102" s="66" t="s">
        <v>4</v>
      </c>
      <c r="K102" s="66">
        <v>2002</v>
      </c>
      <c r="L102" s="66">
        <v>2004</v>
      </c>
      <c r="M102" s="50"/>
    </row>
    <row r="103" spans="1:13" ht="13.5" thickBot="1">
      <c r="A103" s="35"/>
      <c r="B103" s="435"/>
      <c r="C103" s="211"/>
      <c r="D103" s="104"/>
      <c r="E103" s="104"/>
      <c r="F103" s="151"/>
      <c r="G103" s="110"/>
      <c r="H103" s="51"/>
      <c r="I103" s="299"/>
      <c r="J103" s="299"/>
      <c r="K103" s="299"/>
      <c r="L103" s="300"/>
      <c r="M103" s="50"/>
    </row>
    <row r="104" spans="1:13" ht="12.75">
      <c r="A104" s="245"/>
      <c r="B104" s="444"/>
      <c r="C104" s="378"/>
      <c r="D104" s="247"/>
      <c r="E104" s="247"/>
      <c r="F104" s="305"/>
      <c r="G104" s="58"/>
      <c r="H104" s="311"/>
      <c r="I104" s="306"/>
      <c r="J104" s="319"/>
      <c r="K104" s="306"/>
      <c r="L104" s="320"/>
      <c r="M104" s="50"/>
    </row>
    <row r="105" spans="1:13" ht="12.75">
      <c r="A105" s="279">
        <v>51</v>
      </c>
      <c r="B105" s="401">
        <v>5936</v>
      </c>
      <c r="C105" s="90" t="s">
        <v>169</v>
      </c>
      <c r="D105" s="182"/>
      <c r="E105" s="182"/>
      <c r="F105" s="151">
        <v>998</v>
      </c>
      <c r="G105" s="61" t="s">
        <v>81</v>
      </c>
      <c r="H105" s="313" t="s">
        <v>300</v>
      </c>
      <c r="I105" s="316">
        <f aca="true" t="shared" si="2" ref="I105:I110">SUM(J105:L105)</f>
        <v>52007</v>
      </c>
      <c r="J105" s="316">
        <v>10000</v>
      </c>
      <c r="K105" s="299"/>
      <c r="L105" s="321">
        <v>42007</v>
      </c>
      <c r="M105" s="93"/>
    </row>
    <row r="106" spans="1:13" ht="12.75">
      <c r="A106" s="280"/>
      <c r="B106" s="401">
        <v>5937</v>
      </c>
      <c r="C106" s="90" t="s">
        <v>179</v>
      </c>
      <c r="D106" s="182"/>
      <c r="E106" s="182"/>
      <c r="F106" s="151">
        <v>998</v>
      </c>
      <c r="G106" s="61" t="s">
        <v>81</v>
      </c>
      <c r="H106" s="313" t="s">
        <v>300</v>
      </c>
      <c r="I106" s="316">
        <f t="shared" si="2"/>
        <v>88100</v>
      </c>
      <c r="J106" s="316">
        <v>10000</v>
      </c>
      <c r="K106" s="299"/>
      <c r="L106" s="321">
        <v>78100</v>
      </c>
      <c r="M106" s="93"/>
    </row>
    <row r="107" spans="1:13" ht="12.75">
      <c r="A107" s="280"/>
      <c r="B107" s="401">
        <v>5938</v>
      </c>
      <c r="C107" s="90" t="s">
        <v>180</v>
      </c>
      <c r="D107" s="182"/>
      <c r="E107" s="182"/>
      <c r="F107" s="151">
        <v>998</v>
      </c>
      <c r="G107" s="61" t="s">
        <v>81</v>
      </c>
      <c r="H107" s="313" t="s">
        <v>300</v>
      </c>
      <c r="I107" s="316">
        <f t="shared" si="2"/>
        <v>93352</v>
      </c>
      <c r="J107" s="316">
        <v>10000</v>
      </c>
      <c r="K107" s="299"/>
      <c r="L107" s="321">
        <v>83352</v>
      </c>
      <c r="M107" s="93"/>
    </row>
    <row r="108" spans="1:13" ht="12.75">
      <c r="A108" s="280"/>
      <c r="B108" s="401">
        <v>5939</v>
      </c>
      <c r="C108" s="90" t="s">
        <v>245</v>
      </c>
      <c r="D108" s="182"/>
      <c r="E108" s="182"/>
      <c r="F108" s="151">
        <v>998</v>
      </c>
      <c r="G108" s="61" t="s">
        <v>81</v>
      </c>
      <c r="H108" s="313" t="s">
        <v>300</v>
      </c>
      <c r="I108" s="316">
        <f t="shared" si="2"/>
        <v>71845</v>
      </c>
      <c r="J108" s="316">
        <v>10000</v>
      </c>
      <c r="K108" s="299"/>
      <c r="L108" s="321">
        <v>61845</v>
      </c>
      <c r="M108" s="93"/>
    </row>
    <row r="109" spans="1:13" ht="12.75">
      <c r="A109" s="280"/>
      <c r="B109" s="401">
        <v>5940</v>
      </c>
      <c r="C109" s="90" t="s">
        <v>181</v>
      </c>
      <c r="D109" s="182"/>
      <c r="E109" s="182"/>
      <c r="F109" s="151">
        <v>998</v>
      </c>
      <c r="G109" s="61" t="s">
        <v>81</v>
      </c>
      <c r="H109" s="313" t="s">
        <v>300</v>
      </c>
      <c r="I109" s="316">
        <f t="shared" si="2"/>
        <v>19950</v>
      </c>
      <c r="J109" s="316">
        <v>10000</v>
      </c>
      <c r="K109" s="299"/>
      <c r="L109" s="321">
        <v>9950</v>
      </c>
      <c r="M109" s="93"/>
    </row>
    <row r="110" spans="1:13" ht="12.75">
      <c r="A110" s="280"/>
      <c r="B110" s="401">
        <v>5941</v>
      </c>
      <c r="C110" s="90" t="s">
        <v>217</v>
      </c>
      <c r="D110" s="182"/>
      <c r="E110" s="182"/>
      <c r="F110" s="151">
        <v>998</v>
      </c>
      <c r="G110" s="61" t="s">
        <v>81</v>
      </c>
      <c r="H110" s="313" t="s">
        <v>300</v>
      </c>
      <c r="I110" s="316">
        <f t="shared" si="2"/>
        <v>200000</v>
      </c>
      <c r="J110" s="316">
        <v>10000</v>
      </c>
      <c r="K110" s="299"/>
      <c r="L110" s="321">
        <v>190000</v>
      </c>
      <c r="M110" s="93"/>
    </row>
    <row r="111" spans="1:13" ht="12.75">
      <c r="A111" s="280"/>
      <c r="B111" s="401"/>
      <c r="C111" s="150"/>
      <c r="D111" s="182"/>
      <c r="E111" s="182"/>
      <c r="F111" s="151"/>
      <c r="G111" s="61"/>
      <c r="H111" s="313"/>
      <c r="I111" s="299"/>
      <c r="J111" s="316"/>
      <c r="K111" s="299"/>
      <c r="L111" s="321"/>
      <c r="M111" s="93"/>
    </row>
    <row r="112" spans="1:13" ht="12.75">
      <c r="A112" s="279">
        <v>52</v>
      </c>
      <c r="B112" s="400"/>
      <c r="C112" s="154" t="s">
        <v>62</v>
      </c>
      <c r="D112" s="184"/>
      <c r="E112" s="184"/>
      <c r="F112" s="155"/>
      <c r="G112" s="188"/>
      <c r="H112" s="312"/>
      <c r="I112" s="132">
        <f>+I113</f>
        <v>100000</v>
      </c>
      <c r="J112" s="315">
        <f>+J113</f>
        <v>100000</v>
      </c>
      <c r="K112" s="315"/>
      <c r="L112" s="315"/>
      <c r="M112" s="93"/>
    </row>
    <row r="113" spans="1:13" ht="22.5">
      <c r="A113" s="280"/>
      <c r="B113" s="436">
        <v>4332</v>
      </c>
      <c r="C113" s="150" t="s">
        <v>63</v>
      </c>
      <c r="D113" s="181"/>
      <c r="E113" s="181"/>
      <c r="F113" s="151">
        <v>998</v>
      </c>
      <c r="G113" s="61" t="s">
        <v>81</v>
      </c>
      <c r="H113" s="313">
        <v>2003</v>
      </c>
      <c r="I113" s="316">
        <f>SUM(J113:L113)</f>
        <v>100000</v>
      </c>
      <c r="J113" s="316">
        <v>100000</v>
      </c>
      <c r="K113" s="299"/>
      <c r="L113" s="321"/>
      <c r="M113" s="93"/>
    </row>
    <row r="114" spans="1:13" ht="12.75">
      <c r="A114" s="280"/>
      <c r="B114" s="401"/>
      <c r="C114" s="150"/>
      <c r="D114" s="182"/>
      <c r="E114" s="182"/>
      <c r="F114" s="151"/>
      <c r="G114" s="61"/>
      <c r="H114" s="313"/>
      <c r="I114" s="299"/>
      <c r="J114" s="316"/>
      <c r="K114" s="299"/>
      <c r="L114" s="321"/>
      <c r="M114" s="93"/>
    </row>
    <row r="115" spans="1:13" ht="22.5">
      <c r="A115" s="289">
        <v>53</v>
      </c>
      <c r="B115" s="400"/>
      <c r="C115" s="154" t="s">
        <v>64</v>
      </c>
      <c r="D115" s="180"/>
      <c r="E115" s="180"/>
      <c r="F115" s="155"/>
      <c r="G115" s="188"/>
      <c r="H115" s="312"/>
      <c r="I115" s="132">
        <f>+I116+I117</f>
        <v>150000</v>
      </c>
      <c r="J115" s="315">
        <f>+J116+J117</f>
        <v>35000</v>
      </c>
      <c r="K115" s="315"/>
      <c r="L115" s="315">
        <f>+L116+L117</f>
        <v>115000</v>
      </c>
      <c r="M115" s="93"/>
    </row>
    <row r="116" spans="1:13" ht="12.75">
      <c r="A116" s="280"/>
      <c r="B116" s="436">
        <v>4337</v>
      </c>
      <c r="C116" s="150" t="s">
        <v>65</v>
      </c>
      <c r="D116" s="181"/>
      <c r="E116" s="181"/>
      <c r="F116" s="151">
        <v>998</v>
      </c>
      <c r="G116" s="61" t="s">
        <v>81</v>
      </c>
      <c r="H116" s="313" t="s">
        <v>300</v>
      </c>
      <c r="I116" s="299">
        <f>SUM(J116:L116)</f>
        <v>50000</v>
      </c>
      <c r="J116" s="316">
        <v>20000</v>
      </c>
      <c r="K116" s="316"/>
      <c r="L116" s="316">
        <v>30000</v>
      </c>
      <c r="M116" s="93"/>
    </row>
    <row r="117" spans="1:13" ht="22.5">
      <c r="A117" s="280"/>
      <c r="B117" s="436">
        <v>4338</v>
      </c>
      <c r="C117" s="150" t="s">
        <v>66</v>
      </c>
      <c r="D117" s="181"/>
      <c r="E117" s="181"/>
      <c r="F117" s="151">
        <v>998</v>
      </c>
      <c r="G117" s="61" t="s">
        <v>81</v>
      </c>
      <c r="H117" s="313" t="s">
        <v>300</v>
      </c>
      <c r="I117" s="299">
        <f>SUM(J117:L117)</f>
        <v>100000</v>
      </c>
      <c r="J117" s="316">
        <v>15000</v>
      </c>
      <c r="K117" s="299"/>
      <c r="L117" s="321">
        <v>85000</v>
      </c>
      <c r="M117" s="93"/>
    </row>
    <row r="118" spans="1:13" ht="12.75">
      <c r="A118" s="280"/>
      <c r="B118" s="436"/>
      <c r="C118" s="150"/>
      <c r="D118" s="181"/>
      <c r="E118" s="181"/>
      <c r="F118" s="151"/>
      <c r="G118" s="61"/>
      <c r="H118" s="313"/>
      <c r="I118" s="299"/>
      <c r="J118" s="316"/>
      <c r="K118" s="299"/>
      <c r="L118" s="321"/>
      <c r="M118" s="93"/>
    </row>
    <row r="119" spans="1:13" ht="12.75">
      <c r="A119" s="280"/>
      <c r="B119" s="401"/>
      <c r="C119" s="90"/>
      <c r="D119" s="182"/>
      <c r="E119" s="182"/>
      <c r="F119" s="209"/>
      <c r="G119" s="61"/>
      <c r="H119" s="313"/>
      <c r="I119" s="299"/>
      <c r="J119" s="316"/>
      <c r="K119" s="299"/>
      <c r="L119" s="321"/>
      <c r="M119" s="93"/>
    </row>
    <row r="120" spans="1:13" ht="12.75">
      <c r="A120" s="279">
        <v>54</v>
      </c>
      <c r="B120" s="400"/>
      <c r="C120" s="377" t="s">
        <v>67</v>
      </c>
      <c r="D120" s="184"/>
      <c r="E120" s="184"/>
      <c r="F120" s="155"/>
      <c r="G120" s="188"/>
      <c r="H120" s="312"/>
      <c r="I120" s="132">
        <f>+I121</f>
        <v>37000000</v>
      </c>
      <c r="J120" s="315">
        <f>+J121</f>
        <v>6036616</v>
      </c>
      <c r="K120" s="315"/>
      <c r="L120" s="315">
        <f>+L121</f>
        <v>30963384</v>
      </c>
      <c r="M120" s="93"/>
    </row>
    <row r="121" spans="1:13" ht="22.5">
      <c r="A121" s="280"/>
      <c r="B121" s="436">
        <v>5949</v>
      </c>
      <c r="C121" s="379" t="s">
        <v>133</v>
      </c>
      <c r="D121" s="181"/>
      <c r="E121" s="181"/>
      <c r="F121" s="151">
        <v>998</v>
      </c>
      <c r="G121" s="61" t="s">
        <v>81</v>
      </c>
      <c r="H121" s="313" t="s">
        <v>300</v>
      </c>
      <c r="I121" s="299">
        <f>SUM(J121:L121)</f>
        <v>37000000</v>
      </c>
      <c r="J121" s="316">
        <v>6036616</v>
      </c>
      <c r="K121" s="301"/>
      <c r="L121" s="321">
        <v>30963384</v>
      </c>
      <c r="M121" s="471"/>
    </row>
    <row r="122" spans="1:13" ht="12.75">
      <c r="A122" s="280"/>
      <c r="B122" s="436"/>
      <c r="C122" s="379"/>
      <c r="D122" s="181"/>
      <c r="E122" s="181"/>
      <c r="F122" s="151"/>
      <c r="G122" s="61"/>
      <c r="H122" s="313"/>
      <c r="I122" s="299"/>
      <c r="J122" s="316"/>
      <c r="K122" s="301"/>
      <c r="L122" s="321"/>
      <c r="M122" s="93"/>
    </row>
    <row r="123" spans="1:13" ht="12.75">
      <c r="A123" s="280"/>
      <c r="B123" s="401"/>
      <c r="C123" s="150"/>
      <c r="D123" s="185"/>
      <c r="E123" s="185"/>
      <c r="F123" s="151"/>
      <c r="G123" s="61"/>
      <c r="H123" s="313"/>
      <c r="I123" s="134"/>
      <c r="J123" s="328"/>
      <c r="K123" s="301"/>
      <c r="L123" s="321"/>
      <c r="M123" s="93"/>
    </row>
    <row r="124" spans="1:13" ht="12.75">
      <c r="A124" s="289">
        <v>56</v>
      </c>
      <c r="B124" s="400"/>
      <c r="C124" s="154" t="s">
        <v>68</v>
      </c>
      <c r="D124" s="183"/>
      <c r="E124" s="183"/>
      <c r="F124" s="155"/>
      <c r="G124" s="188"/>
      <c r="H124" s="312"/>
      <c r="I124" s="135">
        <f>+I125</f>
        <v>50000</v>
      </c>
      <c r="J124" s="329">
        <f>+J125</f>
        <v>50000</v>
      </c>
      <c r="K124" s="133"/>
      <c r="L124" s="321"/>
      <c r="M124" s="471"/>
    </row>
    <row r="125" spans="1:13" ht="22.5">
      <c r="A125" s="280"/>
      <c r="B125" s="436">
        <v>4219</v>
      </c>
      <c r="C125" s="150" t="s">
        <v>69</v>
      </c>
      <c r="D125" s="185"/>
      <c r="E125" s="185"/>
      <c r="F125" s="151">
        <v>998</v>
      </c>
      <c r="G125" s="61" t="s">
        <v>81</v>
      </c>
      <c r="H125" s="313">
        <v>2003</v>
      </c>
      <c r="I125" s="299">
        <v>50000</v>
      </c>
      <c r="J125" s="316">
        <v>50000</v>
      </c>
      <c r="K125" s="299"/>
      <c r="L125" s="321"/>
      <c r="M125" s="93"/>
    </row>
    <row r="126" spans="1:13" ht="12.75">
      <c r="A126" s="289"/>
      <c r="B126" s="400"/>
      <c r="C126" s="154"/>
      <c r="D126" s="180"/>
      <c r="E126" s="180"/>
      <c r="F126" s="155"/>
      <c r="G126" s="188"/>
      <c r="H126" s="312"/>
      <c r="I126" s="132"/>
      <c r="J126" s="315"/>
      <c r="K126" s="132"/>
      <c r="L126" s="326"/>
      <c r="M126" s="93"/>
    </row>
    <row r="127" spans="1:13" ht="12.75">
      <c r="A127" s="280"/>
      <c r="B127" s="436"/>
      <c r="C127" s="150"/>
      <c r="D127" s="181"/>
      <c r="E127" s="181"/>
      <c r="F127" s="151"/>
      <c r="G127" s="61"/>
      <c r="H127" s="313"/>
      <c r="I127" s="299"/>
      <c r="J127" s="316"/>
      <c r="K127" s="299"/>
      <c r="L127" s="321"/>
      <c r="M127" s="50"/>
    </row>
    <row r="128" spans="1:13" ht="12.75">
      <c r="A128" s="280"/>
      <c r="B128" s="436"/>
      <c r="C128" s="150"/>
      <c r="D128" s="181"/>
      <c r="E128" s="181"/>
      <c r="F128" s="151"/>
      <c r="G128" s="61"/>
      <c r="H128" s="313"/>
      <c r="I128" s="299"/>
      <c r="J128" s="316"/>
      <c r="K128" s="299"/>
      <c r="L128" s="321"/>
      <c r="M128" s="50"/>
    </row>
    <row r="129" spans="1:13" ht="13.5" thickBot="1">
      <c r="A129" s="281"/>
      <c r="B129" s="426"/>
      <c r="C129" s="380"/>
      <c r="D129" s="261"/>
      <c r="E129" s="261"/>
      <c r="F129" s="304"/>
      <c r="G129" s="62"/>
      <c r="H129" s="314"/>
      <c r="I129" s="307"/>
      <c r="J129" s="317"/>
      <c r="K129" s="381"/>
      <c r="L129" s="322"/>
      <c r="M129" s="50"/>
    </row>
    <row r="130" spans="1:13" ht="12.75">
      <c r="A130" s="35"/>
      <c r="B130" s="151"/>
      <c r="C130" s="150"/>
      <c r="D130" s="148"/>
      <c r="E130" s="148"/>
      <c r="F130" s="151"/>
      <c r="G130" s="110"/>
      <c r="H130" s="51"/>
      <c r="I130" s="299"/>
      <c r="J130" s="299"/>
      <c r="K130" s="301"/>
      <c r="L130" s="300"/>
      <c r="M130" s="50"/>
    </row>
    <row r="131" spans="1:13" ht="12.75">
      <c r="A131" s="35"/>
      <c r="B131" s="151"/>
      <c r="C131" s="150"/>
      <c r="D131" s="148"/>
      <c r="E131" s="148"/>
      <c r="F131" s="151"/>
      <c r="G131" s="110"/>
      <c r="H131" s="51"/>
      <c r="I131" s="299"/>
      <c r="J131" s="299"/>
      <c r="K131" s="301"/>
      <c r="L131" s="300"/>
      <c r="M131" s="50"/>
    </row>
    <row r="132" spans="1:13" ht="12.75">
      <c r="A132" s="35"/>
      <c r="B132" s="151"/>
      <c r="C132" s="150"/>
      <c r="D132" s="148"/>
      <c r="E132" s="148"/>
      <c r="F132" s="151"/>
      <c r="G132" s="110"/>
      <c r="H132" s="51"/>
      <c r="I132" s="299"/>
      <c r="J132" s="299"/>
      <c r="K132" s="301"/>
      <c r="L132" s="300"/>
      <c r="M132" s="50"/>
    </row>
    <row r="133" spans="1:13" ht="18">
      <c r="A133" s="27"/>
      <c r="B133" s="443"/>
      <c r="C133" s="39"/>
      <c r="D133" s="27"/>
      <c r="E133" s="27"/>
      <c r="F133" s="28" t="s">
        <v>7</v>
      </c>
      <c r="G133" s="28" t="s">
        <v>296</v>
      </c>
      <c r="H133" s="28"/>
      <c r="I133" s="27"/>
      <c r="J133" s="27"/>
      <c r="M133" s="50"/>
    </row>
    <row r="134" spans="1:13" ht="16.5">
      <c r="A134" s="23"/>
      <c r="B134" s="72"/>
      <c r="F134" s="25"/>
      <c r="G134" s="25"/>
      <c r="H134" s="25"/>
      <c r="I134" s="25"/>
      <c r="M134" s="50"/>
    </row>
    <row r="135" spans="2:13" ht="12.75">
      <c r="B135" s="72"/>
      <c r="M135" s="50"/>
    </row>
    <row r="136" spans="1:13" ht="12.75">
      <c r="A136" s="298" t="s">
        <v>231</v>
      </c>
      <c r="B136" s="298"/>
      <c r="C136" s="298"/>
      <c r="D136" s="405"/>
      <c r="E136" s="298"/>
      <c r="F136" s="298"/>
      <c r="G136" s="298"/>
      <c r="H136" s="298"/>
      <c r="I136" s="298"/>
      <c r="J136" s="298"/>
      <c r="K136" s="298"/>
      <c r="L136" s="298"/>
      <c r="M136" s="50"/>
    </row>
    <row r="137" spans="1:13" ht="12.75">
      <c r="A137" s="298" t="s">
        <v>247</v>
      </c>
      <c r="B137" s="298"/>
      <c r="C137" s="298"/>
      <c r="D137" s="298"/>
      <c r="E137" s="298"/>
      <c r="F137" s="298"/>
      <c r="G137" s="298"/>
      <c r="H137" s="298"/>
      <c r="I137" s="298"/>
      <c r="J137" s="298"/>
      <c r="M137" s="50"/>
    </row>
    <row r="138" spans="1:13" ht="12.75">
      <c r="A138" s="19"/>
      <c r="B138" s="17"/>
      <c r="C138" s="40" t="s">
        <v>7</v>
      </c>
      <c r="D138" s="24"/>
      <c r="E138" s="24"/>
      <c r="F138" s="17"/>
      <c r="G138" s="17"/>
      <c r="H138" s="17"/>
      <c r="I138" s="17"/>
      <c r="J138" s="8"/>
      <c r="K138" s="8"/>
      <c r="L138" s="17"/>
      <c r="M138" s="50"/>
    </row>
    <row r="139" spans="1:13" ht="12.75">
      <c r="A139" s="20" t="s">
        <v>0</v>
      </c>
      <c r="B139" s="22"/>
      <c r="C139" s="41"/>
      <c r="D139" s="12"/>
      <c r="E139" s="12"/>
      <c r="F139" s="12"/>
      <c r="G139" s="12"/>
      <c r="H139" s="12"/>
      <c r="I139" s="20"/>
      <c r="J139" s="20"/>
      <c r="K139" s="20"/>
      <c r="L139" s="20"/>
      <c r="M139" s="50"/>
    </row>
    <row r="140" spans="1:13" ht="13.5" thickBot="1">
      <c r="A140" s="14"/>
      <c r="B140" s="21"/>
      <c r="C140" s="42"/>
      <c r="D140" s="14"/>
      <c r="E140" s="14"/>
      <c r="F140" s="14"/>
      <c r="G140" s="14"/>
      <c r="H140" s="14"/>
      <c r="I140" s="14"/>
      <c r="J140" s="9"/>
      <c r="K140" s="9"/>
      <c r="L140" s="11"/>
      <c r="M140" s="50"/>
    </row>
    <row r="141" spans="1:13" ht="12.75">
      <c r="A141" s="480" t="s">
        <v>30</v>
      </c>
      <c r="B141" s="483" t="s">
        <v>1</v>
      </c>
      <c r="C141" s="486" t="s">
        <v>2</v>
      </c>
      <c r="D141" s="474" t="s">
        <v>24</v>
      </c>
      <c r="E141" s="477" t="s">
        <v>25</v>
      </c>
      <c r="F141" s="489" t="s">
        <v>28</v>
      </c>
      <c r="G141" s="490"/>
      <c r="H141" s="57" t="s">
        <v>16</v>
      </c>
      <c r="I141" s="58"/>
      <c r="J141" s="59" t="s">
        <v>3</v>
      </c>
      <c r="K141" s="462" t="s">
        <v>12</v>
      </c>
      <c r="L141" s="57" t="s">
        <v>14</v>
      </c>
      <c r="M141" s="50"/>
    </row>
    <row r="142" spans="1:13" ht="13.5" thickBot="1">
      <c r="A142" s="481"/>
      <c r="B142" s="484"/>
      <c r="C142" s="487"/>
      <c r="D142" s="475"/>
      <c r="E142" s="478"/>
      <c r="F142" s="491"/>
      <c r="G142" s="492"/>
      <c r="H142" s="29" t="s">
        <v>17</v>
      </c>
      <c r="I142" s="61" t="s">
        <v>19</v>
      </c>
      <c r="J142" s="30">
        <v>2003</v>
      </c>
      <c r="K142" s="461" t="s">
        <v>13</v>
      </c>
      <c r="L142" s="62" t="s">
        <v>15</v>
      </c>
      <c r="M142" s="50"/>
    </row>
    <row r="143" spans="1:13" ht="12.75">
      <c r="A143" s="481"/>
      <c r="B143" s="484"/>
      <c r="C143" s="487"/>
      <c r="D143" s="475"/>
      <c r="E143" s="478"/>
      <c r="F143" s="57" t="s">
        <v>26</v>
      </c>
      <c r="G143" s="63"/>
      <c r="H143" s="29" t="s">
        <v>10</v>
      </c>
      <c r="I143" s="61" t="s">
        <v>20</v>
      </c>
      <c r="J143" s="30" t="s">
        <v>5</v>
      </c>
      <c r="K143" s="57" t="s">
        <v>5</v>
      </c>
      <c r="L143" s="29" t="s">
        <v>22</v>
      </c>
      <c r="M143" s="50"/>
    </row>
    <row r="144" spans="1:13" ht="12.75">
      <c r="A144" s="481"/>
      <c r="B144" s="484"/>
      <c r="C144" s="487"/>
      <c r="D144" s="475"/>
      <c r="E144" s="478"/>
      <c r="F144" s="30" t="s">
        <v>27</v>
      </c>
      <c r="G144" s="30" t="s">
        <v>8</v>
      </c>
      <c r="H144" s="29" t="s">
        <v>18</v>
      </c>
      <c r="I144" s="61" t="s">
        <v>21</v>
      </c>
      <c r="J144" s="30" t="s">
        <v>6</v>
      </c>
      <c r="K144" s="29" t="s">
        <v>9</v>
      </c>
      <c r="L144" s="64" t="s">
        <v>23</v>
      </c>
      <c r="M144" s="50"/>
    </row>
    <row r="145" spans="1:13" ht="13.5" thickBot="1">
      <c r="A145" s="482"/>
      <c r="B145" s="485"/>
      <c r="C145" s="488"/>
      <c r="D145" s="476"/>
      <c r="E145" s="479"/>
      <c r="F145" s="65"/>
      <c r="G145" s="65"/>
      <c r="H145" s="66" t="s">
        <v>11</v>
      </c>
      <c r="I145" s="67"/>
      <c r="J145" s="66" t="s">
        <v>4</v>
      </c>
      <c r="K145" s="66">
        <v>2002</v>
      </c>
      <c r="L145" s="66">
        <v>2004</v>
      </c>
      <c r="M145" s="50"/>
    </row>
    <row r="146" spans="1:13" ht="13.5" thickBot="1">
      <c r="A146" s="35"/>
      <c r="B146" s="435"/>
      <c r="C146" s="211"/>
      <c r="D146" s="104"/>
      <c r="E146" s="104"/>
      <c r="F146" s="151"/>
      <c r="G146" s="110"/>
      <c r="H146" s="51"/>
      <c r="I146" s="299"/>
      <c r="J146" s="299"/>
      <c r="K146" s="299"/>
      <c r="L146" s="300"/>
      <c r="M146" s="50"/>
    </row>
    <row r="147" spans="1:13" ht="12.75">
      <c r="A147" s="245"/>
      <c r="B147" s="445"/>
      <c r="C147" s="318"/>
      <c r="D147" s="238"/>
      <c r="E147" s="247"/>
      <c r="F147" s="305"/>
      <c r="G147" s="58"/>
      <c r="H147" s="240"/>
      <c r="I147" s="319"/>
      <c r="J147" s="306"/>
      <c r="K147" s="319"/>
      <c r="L147" s="320"/>
      <c r="M147" s="50"/>
    </row>
    <row r="148" spans="1:13" ht="22.5">
      <c r="A148" s="289">
        <v>57</v>
      </c>
      <c r="B148" s="155"/>
      <c r="C148" s="176" t="s">
        <v>132</v>
      </c>
      <c r="D148" s="128"/>
      <c r="E148" s="180"/>
      <c r="F148" s="155"/>
      <c r="G148" s="188"/>
      <c r="H148" s="113"/>
      <c r="I148" s="315">
        <f>+SUM(I149:I155)</f>
        <v>10019580</v>
      </c>
      <c r="J148" s="315">
        <f>+SUM(J149:J155)</f>
        <v>104790</v>
      </c>
      <c r="K148" s="315">
        <f>+SUM(K149:K155)</f>
        <v>284790</v>
      </c>
      <c r="L148" s="315">
        <f>+SUM(L149:L155)</f>
        <v>9630000</v>
      </c>
      <c r="M148" s="93"/>
    </row>
    <row r="149" spans="1:13" ht="12.75">
      <c r="A149" s="289"/>
      <c r="B149" s="151">
        <v>5944</v>
      </c>
      <c r="C149" s="177" t="s">
        <v>136</v>
      </c>
      <c r="D149" s="104"/>
      <c r="E149" s="182"/>
      <c r="F149" s="209" t="s">
        <v>274</v>
      </c>
      <c r="G149" s="61" t="s">
        <v>81</v>
      </c>
      <c r="H149" s="313" t="s">
        <v>300</v>
      </c>
      <c r="I149" s="316">
        <f>SUM(J149:L149)</f>
        <v>1800000</v>
      </c>
      <c r="J149" s="299">
        <v>10000</v>
      </c>
      <c r="K149" s="316"/>
      <c r="L149" s="321">
        <v>1790000</v>
      </c>
      <c r="M149" s="93"/>
    </row>
    <row r="150" spans="1:13" ht="12.75">
      <c r="A150" s="280"/>
      <c r="B150" s="151">
        <v>5947</v>
      </c>
      <c r="C150" s="223" t="s">
        <v>131</v>
      </c>
      <c r="D150" s="104"/>
      <c r="E150" s="182"/>
      <c r="F150" s="209" t="s">
        <v>232</v>
      </c>
      <c r="G150" s="61" t="s">
        <v>201</v>
      </c>
      <c r="H150" s="313" t="s">
        <v>300</v>
      </c>
      <c r="I150" s="316">
        <f aca="true" t="shared" si="3" ref="I150:I155">SUM(J150:L150)</f>
        <v>1500000</v>
      </c>
      <c r="J150" s="299">
        <v>20000</v>
      </c>
      <c r="K150" s="316"/>
      <c r="L150" s="321">
        <v>1480000</v>
      </c>
      <c r="M150" s="93"/>
    </row>
    <row r="151" spans="1:13" ht="12.75">
      <c r="A151" s="280"/>
      <c r="B151" s="151">
        <v>5948</v>
      </c>
      <c r="C151" s="223" t="s">
        <v>178</v>
      </c>
      <c r="D151" s="104"/>
      <c r="E151" s="182"/>
      <c r="F151" s="209" t="s">
        <v>232</v>
      </c>
      <c r="G151" s="61" t="s">
        <v>202</v>
      </c>
      <c r="H151" s="313" t="s">
        <v>220</v>
      </c>
      <c r="I151" s="316">
        <f t="shared" si="3"/>
        <v>49580</v>
      </c>
      <c r="J151" s="299">
        <v>24790</v>
      </c>
      <c r="K151" s="316">
        <v>24790</v>
      </c>
      <c r="L151" s="321"/>
      <c r="M151" s="93"/>
    </row>
    <row r="152" spans="1:13" ht="12.75">
      <c r="A152" s="280"/>
      <c r="B152" s="151">
        <v>5946</v>
      </c>
      <c r="C152" s="223" t="s">
        <v>140</v>
      </c>
      <c r="D152" s="104"/>
      <c r="E152" s="182"/>
      <c r="F152" s="209" t="s">
        <v>228</v>
      </c>
      <c r="G152" s="61" t="s">
        <v>81</v>
      </c>
      <c r="H152" s="313" t="s">
        <v>300</v>
      </c>
      <c r="I152" s="316">
        <f t="shared" si="3"/>
        <v>2200000</v>
      </c>
      <c r="J152" s="299">
        <v>20000</v>
      </c>
      <c r="K152" s="316"/>
      <c r="L152" s="321">
        <v>2180000</v>
      </c>
      <c r="M152" s="93"/>
    </row>
    <row r="153" spans="1:13" ht="12.75">
      <c r="A153" s="280"/>
      <c r="B153" s="151">
        <v>5942</v>
      </c>
      <c r="C153" s="177" t="s">
        <v>134</v>
      </c>
      <c r="D153" s="104"/>
      <c r="E153" s="182"/>
      <c r="F153" s="151">
        <v>112</v>
      </c>
      <c r="G153" s="61" t="s">
        <v>200</v>
      </c>
      <c r="H153" s="313" t="s">
        <v>300</v>
      </c>
      <c r="I153" s="316">
        <f t="shared" si="3"/>
        <v>2000000</v>
      </c>
      <c r="J153" s="299">
        <v>10000</v>
      </c>
      <c r="K153" s="316"/>
      <c r="L153" s="321">
        <v>1990000</v>
      </c>
      <c r="M153" s="93"/>
    </row>
    <row r="154" spans="1:13" ht="12.75">
      <c r="A154" s="280"/>
      <c r="B154" s="435">
        <v>5945</v>
      </c>
      <c r="C154" s="222" t="s">
        <v>139</v>
      </c>
      <c r="D154" s="104"/>
      <c r="E154" s="182"/>
      <c r="F154" s="151">
        <v>147</v>
      </c>
      <c r="G154" s="61" t="s">
        <v>275</v>
      </c>
      <c r="H154" s="313" t="s">
        <v>220</v>
      </c>
      <c r="I154" s="316">
        <f t="shared" si="3"/>
        <v>270000</v>
      </c>
      <c r="J154" s="299">
        <v>10000</v>
      </c>
      <c r="K154" s="316">
        <v>260000</v>
      </c>
      <c r="L154" s="321"/>
      <c r="M154" s="93"/>
    </row>
    <row r="155" spans="1:13" ht="12.75">
      <c r="A155" s="280"/>
      <c r="B155" s="151">
        <v>5943</v>
      </c>
      <c r="C155" s="177" t="s">
        <v>135</v>
      </c>
      <c r="D155" s="104"/>
      <c r="E155" s="182"/>
      <c r="F155" s="151">
        <v>182</v>
      </c>
      <c r="G155" s="61" t="s">
        <v>273</v>
      </c>
      <c r="H155" s="313" t="s">
        <v>300</v>
      </c>
      <c r="I155" s="316">
        <f t="shared" si="3"/>
        <v>2200000</v>
      </c>
      <c r="J155" s="299">
        <v>10000</v>
      </c>
      <c r="K155" s="316"/>
      <c r="L155" s="321">
        <v>2190000</v>
      </c>
      <c r="M155" s="93"/>
    </row>
    <row r="156" spans="1:13" ht="12.75">
      <c r="A156" s="280"/>
      <c r="B156" s="110"/>
      <c r="C156" s="177"/>
      <c r="D156" s="14"/>
      <c r="E156" s="185"/>
      <c r="F156" s="151"/>
      <c r="G156" s="61"/>
      <c r="H156" s="51"/>
      <c r="I156" s="330"/>
      <c r="J156" s="301"/>
      <c r="K156" s="330"/>
      <c r="L156" s="321"/>
      <c r="M156" s="93"/>
    </row>
    <row r="157" spans="1:13" ht="12.75">
      <c r="A157" s="280"/>
      <c r="B157" s="110"/>
      <c r="C157" s="177"/>
      <c r="D157" s="14"/>
      <c r="E157" s="185"/>
      <c r="F157" s="151"/>
      <c r="G157" s="61"/>
      <c r="H157" s="51"/>
      <c r="I157" s="330"/>
      <c r="J157" s="301"/>
      <c r="K157" s="330"/>
      <c r="L157" s="321"/>
      <c r="M157" s="93"/>
    </row>
    <row r="158" spans="1:13" ht="12.75">
      <c r="A158" s="279">
        <v>90</v>
      </c>
      <c r="B158" s="152">
        <v>3849</v>
      </c>
      <c r="C158" s="176" t="s">
        <v>70</v>
      </c>
      <c r="D158" s="12"/>
      <c r="E158" s="183"/>
      <c r="F158" s="155">
        <v>998</v>
      </c>
      <c r="G158" s="188" t="s">
        <v>81</v>
      </c>
      <c r="H158" s="312">
        <v>2003</v>
      </c>
      <c r="I158" s="324">
        <v>12000</v>
      </c>
      <c r="J158" s="133">
        <v>12000</v>
      </c>
      <c r="K158" s="324"/>
      <c r="L158" s="321"/>
      <c r="M158" s="93"/>
    </row>
    <row r="159" spans="1:13" ht="12.75">
      <c r="A159" s="279"/>
      <c r="B159" s="152"/>
      <c r="C159" s="176"/>
      <c r="D159" s="12"/>
      <c r="E159" s="183"/>
      <c r="F159" s="155"/>
      <c r="G159" s="188"/>
      <c r="H159" s="113"/>
      <c r="I159" s="329"/>
      <c r="J159" s="135"/>
      <c r="K159" s="324"/>
      <c r="L159" s="321"/>
      <c r="M159" s="93"/>
    </row>
    <row r="160" spans="1:13" ht="12.75">
      <c r="A160" s="279">
        <v>94</v>
      </c>
      <c r="B160" s="152">
        <v>391</v>
      </c>
      <c r="C160" s="176" t="s">
        <v>32</v>
      </c>
      <c r="D160" s="12"/>
      <c r="E160" s="183"/>
      <c r="F160" s="155">
        <v>998</v>
      </c>
      <c r="G160" s="188" t="s">
        <v>81</v>
      </c>
      <c r="H160" s="312">
        <v>2003</v>
      </c>
      <c r="I160" s="329">
        <v>5000</v>
      </c>
      <c r="J160" s="135">
        <v>5070</v>
      </c>
      <c r="K160" s="315"/>
      <c r="L160" s="321"/>
      <c r="M160" s="93"/>
    </row>
    <row r="161" spans="1:13" ht="12.75">
      <c r="A161" s="279"/>
      <c r="B161" s="152"/>
      <c r="C161" s="176"/>
      <c r="D161" s="12"/>
      <c r="E161" s="183"/>
      <c r="F161" s="155"/>
      <c r="G161" s="188"/>
      <c r="H161" s="113"/>
      <c r="I161" s="329"/>
      <c r="J161" s="135"/>
      <c r="K161" s="324"/>
      <c r="L161" s="321"/>
      <c r="M161" s="93"/>
    </row>
    <row r="162" spans="1:13" ht="22.5">
      <c r="A162" s="289">
        <v>96</v>
      </c>
      <c r="B162" s="153">
        <v>393</v>
      </c>
      <c r="C162" s="176" t="s">
        <v>38</v>
      </c>
      <c r="D162" s="12"/>
      <c r="E162" s="183"/>
      <c r="F162" s="155">
        <v>998</v>
      </c>
      <c r="G162" s="188" t="s">
        <v>81</v>
      </c>
      <c r="H162" s="312">
        <v>2003</v>
      </c>
      <c r="I162" s="315">
        <v>50000</v>
      </c>
      <c r="J162" s="132">
        <v>50000</v>
      </c>
      <c r="K162" s="315"/>
      <c r="L162" s="321"/>
      <c r="M162" s="93"/>
    </row>
    <row r="163" spans="1:13" ht="12.75">
      <c r="A163" s="279"/>
      <c r="B163" s="153"/>
      <c r="C163" s="176"/>
      <c r="D163" s="12"/>
      <c r="E163" s="183"/>
      <c r="F163" s="155"/>
      <c r="G163" s="188"/>
      <c r="H163" s="113"/>
      <c r="I163" s="315"/>
      <c r="J163" s="132"/>
      <c r="K163" s="315"/>
      <c r="L163" s="321"/>
      <c r="M163" s="50"/>
    </row>
    <row r="164" spans="1:13" ht="12.75">
      <c r="A164" s="279"/>
      <c r="B164" s="153"/>
      <c r="C164" s="176"/>
      <c r="D164" s="12"/>
      <c r="E164" s="183"/>
      <c r="F164" s="155"/>
      <c r="G164" s="188"/>
      <c r="H164" s="113"/>
      <c r="I164" s="315"/>
      <c r="J164" s="132"/>
      <c r="K164" s="315"/>
      <c r="L164" s="321"/>
      <c r="M164" s="50"/>
    </row>
    <row r="165" spans="1:13" ht="12.75">
      <c r="A165" s="279"/>
      <c r="B165" s="153"/>
      <c r="C165" s="176"/>
      <c r="D165" s="12"/>
      <c r="E165" s="183"/>
      <c r="F165" s="155"/>
      <c r="G165" s="188"/>
      <c r="H165" s="113"/>
      <c r="I165" s="315"/>
      <c r="J165" s="132"/>
      <c r="K165" s="315"/>
      <c r="L165" s="321"/>
      <c r="M165" s="50"/>
    </row>
    <row r="166" spans="1:13" ht="12.75">
      <c r="A166" s="279"/>
      <c r="B166" s="153"/>
      <c r="C166" s="176"/>
      <c r="D166" s="12"/>
      <c r="E166" s="183"/>
      <c r="F166" s="155"/>
      <c r="G166" s="188"/>
      <c r="H166" s="113"/>
      <c r="I166" s="315"/>
      <c r="J166" s="132"/>
      <c r="K166" s="315"/>
      <c r="L166" s="321"/>
      <c r="M166" s="50"/>
    </row>
    <row r="167" spans="1:13" ht="12.75">
      <c r="A167" s="279"/>
      <c r="B167" s="153"/>
      <c r="C167" s="176"/>
      <c r="D167" s="12"/>
      <c r="E167" s="183"/>
      <c r="F167" s="155"/>
      <c r="G167" s="188"/>
      <c r="H167" s="113"/>
      <c r="I167" s="315"/>
      <c r="J167" s="132"/>
      <c r="K167" s="315"/>
      <c r="L167" s="321"/>
      <c r="M167" s="50"/>
    </row>
    <row r="168" spans="1:13" ht="12.75">
      <c r="A168" s="279"/>
      <c r="B168" s="153"/>
      <c r="C168" s="176"/>
      <c r="D168" s="12"/>
      <c r="E168" s="183"/>
      <c r="F168" s="155"/>
      <c r="G168" s="188"/>
      <c r="H168" s="113"/>
      <c r="I168" s="315"/>
      <c r="J168" s="132"/>
      <c r="K168" s="315"/>
      <c r="L168" s="321"/>
      <c r="M168" s="50"/>
    </row>
    <row r="169" spans="1:13" ht="12.75">
      <c r="A169" s="279"/>
      <c r="B169" s="153"/>
      <c r="C169" s="176"/>
      <c r="D169" s="12"/>
      <c r="E169" s="183"/>
      <c r="F169" s="155"/>
      <c r="G169" s="188"/>
      <c r="H169" s="113"/>
      <c r="I169" s="315"/>
      <c r="J169" s="132"/>
      <c r="K169" s="315"/>
      <c r="L169" s="321"/>
      <c r="M169" s="50"/>
    </row>
    <row r="170" spans="1:13" ht="12.75">
      <c r="A170" s="279"/>
      <c r="B170" s="153"/>
      <c r="C170" s="176"/>
      <c r="D170" s="12"/>
      <c r="E170" s="183"/>
      <c r="F170" s="155"/>
      <c r="G170" s="188"/>
      <c r="H170" s="113"/>
      <c r="I170" s="315"/>
      <c r="J170" s="132"/>
      <c r="K170" s="315"/>
      <c r="L170" s="321"/>
      <c r="M170" s="50"/>
    </row>
    <row r="171" spans="1:13" ht="12.75">
      <c r="A171" s="279"/>
      <c r="B171" s="153"/>
      <c r="C171" s="176"/>
      <c r="D171" s="12"/>
      <c r="E171" s="183"/>
      <c r="F171" s="155"/>
      <c r="G171" s="188"/>
      <c r="H171" s="113"/>
      <c r="I171" s="315"/>
      <c r="J171" s="132"/>
      <c r="K171" s="315"/>
      <c r="L171" s="321"/>
      <c r="M171" s="50"/>
    </row>
    <row r="172" spans="1:13" ht="13.5" thickBot="1">
      <c r="A172" s="281"/>
      <c r="B172" s="216"/>
      <c r="C172" s="323"/>
      <c r="D172" s="277"/>
      <c r="E172" s="286"/>
      <c r="F172" s="304"/>
      <c r="G172" s="62"/>
      <c r="H172" s="263"/>
      <c r="I172" s="382"/>
      <c r="J172" s="381"/>
      <c r="K172" s="325"/>
      <c r="L172" s="383"/>
      <c r="M172" s="50"/>
    </row>
    <row r="173" spans="1:13" ht="13.5" thickBot="1">
      <c r="A173" s="291"/>
      <c r="B173" s="229"/>
      <c r="C173" s="369" t="s">
        <v>20</v>
      </c>
      <c r="D173" s="179"/>
      <c r="E173" s="186"/>
      <c r="F173" s="331"/>
      <c r="G173" s="228"/>
      <c r="H173" s="189"/>
      <c r="I173" s="332">
        <f>+I19+I112+I115+I120+I124+I148+I158+I160+I162</f>
        <v>52340900</v>
      </c>
      <c r="J173" s="332">
        <f>+J19+J112+J115+J120+J124+J148+J158+J160+J162</f>
        <v>6892872</v>
      </c>
      <c r="K173" s="332">
        <f>+K19+K112+K115+K120+K124+K148+K158+K160+K162</f>
        <v>617892</v>
      </c>
      <c r="L173" s="332">
        <f>+L19+L112+L115+L120+L124+L148+L158+L160+L162</f>
        <v>44830206</v>
      </c>
      <c r="M173" s="93"/>
    </row>
    <row r="174" spans="1:13" ht="12.75">
      <c r="A174" s="35"/>
      <c r="B174" s="110"/>
      <c r="C174" s="150"/>
      <c r="D174" s="14"/>
      <c r="E174" s="14"/>
      <c r="F174" s="151"/>
      <c r="G174" s="110"/>
      <c r="H174" s="15"/>
      <c r="J174" s="302"/>
      <c r="K174" s="302"/>
      <c r="L174" s="136"/>
      <c r="M174" s="50"/>
    </row>
    <row r="175" spans="1:13" ht="12.75">
      <c r="A175" s="35"/>
      <c r="B175" s="110"/>
      <c r="C175" s="154"/>
      <c r="D175" s="14"/>
      <c r="E175" s="14"/>
      <c r="F175" s="151"/>
      <c r="G175" s="110"/>
      <c r="H175" s="15"/>
      <c r="I175" s="137"/>
      <c r="J175" s="299"/>
      <c r="K175" s="303"/>
      <c r="L175" s="138"/>
      <c r="M175" s="50"/>
    </row>
    <row r="176" spans="1:13" ht="12.75">
      <c r="A176" s="35"/>
      <c r="B176" s="110"/>
      <c r="C176" s="150"/>
      <c r="D176" s="104"/>
      <c r="E176" s="104"/>
      <c r="F176" s="151"/>
      <c r="G176" s="110"/>
      <c r="H176" s="51"/>
      <c r="I176" s="139"/>
      <c r="J176" s="140"/>
      <c r="K176" s="140"/>
      <c r="L176" s="141"/>
      <c r="M176" s="50"/>
    </row>
    <row r="177" spans="1:13" ht="12.75">
      <c r="A177" s="35"/>
      <c r="B177" s="110"/>
      <c r="C177" s="150"/>
      <c r="D177" s="104"/>
      <c r="E177" s="104"/>
      <c r="F177" s="151"/>
      <c r="G177" s="110"/>
      <c r="H177" s="51"/>
      <c r="I177" s="139"/>
      <c r="J177" s="140"/>
      <c r="K177" s="140"/>
      <c r="L177" s="141"/>
      <c r="M177" s="50"/>
    </row>
    <row r="178" spans="1:13" ht="12.75">
      <c r="A178" s="35"/>
      <c r="B178" s="110"/>
      <c r="C178" s="150"/>
      <c r="D178" s="104"/>
      <c r="E178" s="104"/>
      <c r="F178" s="90"/>
      <c r="G178" s="54"/>
      <c r="H178" s="104"/>
      <c r="I178" s="139"/>
      <c r="J178" s="148"/>
      <c r="K178" s="148"/>
      <c r="L178" s="141"/>
      <c r="M178" s="50"/>
    </row>
    <row r="179" spans="1:13" ht="12.75">
      <c r="A179" s="50"/>
      <c r="B179" s="110"/>
      <c r="C179" s="150"/>
      <c r="D179" s="104"/>
      <c r="E179" s="104"/>
      <c r="F179" s="90"/>
      <c r="G179" s="54"/>
      <c r="H179" s="104"/>
      <c r="I179" s="139"/>
      <c r="J179" s="148"/>
      <c r="K179" s="148"/>
      <c r="L179" s="141"/>
      <c r="M179" s="50"/>
    </row>
    <row r="180" spans="2:6" ht="12.75">
      <c r="B180" s="36"/>
      <c r="F180" s="72"/>
    </row>
    <row r="181" spans="2:6" ht="12.75">
      <c r="B181" s="36"/>
      <c r="F181" s="72"/>
    </row>
    <row r="182" spans="2:6" ht="12.75">
      <c r="B182" s="36"/>
      <c r="F182" s="72"/>
    </row>
    <row r="183" spans="2:6" ht="12.75">
      <c r="B183" s="36"/>
      <c r="F183" s="72"/>
    </row>
    <row r="184" spans="2:6" ht="12.75">
      <c r="B184" s="36"/>
      <c r="F184" s="72"/>
    </row>
    <row r="185" spans="2:6" ht="12.75">
      <c r="B185" s="36"/>
      <c r="F185" s="72"/>
    </row>
    <row r="186" spans="2:6" ht="12.75">
      <c r="B186" s="36"/>
      <c r="F186" s="72"/>
    </row>
    <row r="187" spans="2:6" ht="12.75">
      <c r="B187" s="36"/>
      <c r="F187" s="72"/>
    </row>
    <row r="188" spans="2:6" ht="12.75">
      <c r="B188" s="36"/>
      <c r="F188" s="72"/>
    </row>
    <row r="189" spans="2:6" ht="12.75">
      <c r="B189" s="36"/>
      <c r="F189" s="72"/>
    </row>
    <row r="190" spans="2:6" ht="12.75">
      <c r="B190" s="36"/>
      <c r="F190" s="72"/>
    </row>
    <row r="191" spans="2:6" ht="12.75">
      <c r="B191" s="36"/>
      <c r="F191" s="72"/>
    </row>
    <row r="192" spans="2:6" ht="12.75">
      <c r="B192" s="36"/>
      <c r="F192" s="72"/>
    </row>
    <row r="193" spans="2:6" ht="12.75">
      <c r="B193" s="36"/>
      <c r="F193" s="72"/>
    </row>
    <row r="194" spans="2:6" ht="12.75">
      <c r="B194" s="36"/>
      <c r="F194" s="72"/>
    </row>
    <row r="195" spans="2:6" ht="12.75">
      <c r="B195" s="36"/>
      <c r="F195" s="72"/>
    </row>
    <row r="196" spans="2:6" ht="12.75">
      <c r="B196" s="36"/>
      <c r="F196" s="72"/>
    </row>
    <row r="197" spans="2:6" ht="12.75">
      <c r="B197" s="36"/>
      <c r="F197" s="72"/>
    </row>
    <row r="198" spans="2:6" ht="12.75">
      <c r="B198" s="36"/>
      <c r="F198" s="72"/>
    </row>
    <row r="199" spans="2:6" ht="12.75">
      <c r="B199" s="36"/>
      <c r="F199" s="72"/>
    </row>
    <row r="200" spans="2:6" ht="12.75">
      <c r="B200" s="36"/>
      <c r="F200" s="72"/>
    </row>
    <row r="201" ht="12.75">
      <c r="B201" s="36"/>
    </row>
    <row r="202" ht="12.75">
      <c r="B202" s="36"/>
    </row>
    <row r="203" ht="12.75">
      <c r="C203" s="82"/>
    </row>
    <row r="204" ht="12.75">
      <c r="C204" s="82"/>
    </row>
    <row r="205" ht="12.75">
      <c r="C205" s="82"/>
    </row>
    <row r="206" ht="12.75">
      <c r="C206" s="82"/>
    </row>
    <row r="207" ht="12.75">
      <c r="C207" s="82"/>
    </row>
    <row r="208" ht="12.75">
      <c r="C208" s="82"/>
    </row>
    <row r="209" ht="12.75">
      <c r="C209" s="82"/>
    </row>
    <row r="210" spans="1:12" ht="12.75">
      <c r="A210" s="81"/>
      <c r="B210" s="81"/>
      <c r="C210" s="82"/>
      <c r="D210" s="81"/>
      <c r="E210" s="81"/>
      <c r="F210" s="81"/>
      <c r="G210" s="81"/>
      <c r="H210" s="81"/>
      <c r="I210" s="81"/>
      <c r="J210" s="81"/>
      <c r="K210" s="81"/>
      <c r="L210" s="81"/>
    </row>
    <row r="211" spans="1:12" ht="12.75">
      <c r="A211" s="81"/>
      <c r="B211" s="81"/>
      <c r="C211" s="82"/>
      <c r="D211" s="81"/>
      <c r="E211" s="81"/>
      <c r="F211" s="81"/>
      <c r="G211" s="81"/>
      <c r="H211" s="81"/>
      <c r="I211" s="81"/>
      <c r="J211" s="81"/>
      <c r="K211" s="81"/>
      <c r="L211" s="81"/>
    </row>
    <row r="212" spans="1:12" ht="12.75">
      <c r="A212" s="81"/>
      <c r="B212" s="81"/>
      <c r="C212" s="82"/>
      <c r="D212" s="81"/>
      <c r="E212" s="81"/>
      <c r="F212" s="81"/>
      <c r="G212" s="81"/>
      <c r="H212" s="81"/>
      <c r="I212" s="81"/>
      <c r="J212" s="81"/>
      <c r="K212" s="81"/>
      <c r="L212" s="81"/>
    </row>
    <row r="213" spans="1:12" ht="12.75">
      <c r="A213" s="81"/>
      <c r="B213" s="81"/>
      <c r="C213" s="82"/>
      <c r="D213" s="81"/>
      <c r="E213" s="81"/>
      <c r="F213" s="81"/>
      <c r="G213" s="81"/>
      <c r="H213" s="81"/>
      <c r="I213" s="81"/>
      <c r="J213" s="81"/>
      <c r="K213" s="81"/>
      <c r="L213" s="81"/>
    </row>
    <row r="214" spans="1:12" ht="12.75">
      <c r="A214" s="81"/>
      <c r="B214" s="81"/>
      <c r="C214" s="82"/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1:12" ht="12.75">
      <c r="A215" s="81"/>
      <c r="B215" s="81"/>
      <c r="C215" s="82"/>
      <c r="D215" s="81"/>
      <c r="E215" s="81"/>
      <c r="F215" s="81"/>
      <c r="G215" s="81"/>
      <c r="H215" s="81"/>
      <c r="I215" s="81"/>
      <c r="J215" s="81"/>
      <c r="K215" s="81"/>
      <c r="L215" s="81"/>
    </row>
    <row r="216" spans="1:12" ht="12.75">
      <c r="A216" s="81"/>
      <c r="B216" s="81"/>
      <c r="C216" s="82"/>
      <c r="D216" s="81"/>
      <c r="E216" s="81"/>
      <c r="F216" s="81"/>
      <c r="G216" s="81"/>
      <c r="H216" s="81"/>
      <c r="I216" s="81"/>
      <c r="J216" s="81"/>
      <c r="K216" s="81"/>
      <c r="L216" s="81"/>
    </row>
    <row r="217" spans="1:12" ht="12.75">
      <c r="A217" s="81"/>
      <c r="B217" s="81"/>
      <c r="C217" s="82"/>
      <c r="D217" s="81"/>
      <c r="E217" s="81"/>
      <c r="F217" s="81"/>
      <c r="G217" s="81"/>
      <c r="H217" s="81"/>
      <c r="I217" s="81"/>
      <c r="J217" s="81"/>
      <c r="K217" s="81"/>
      <c r="L217" s="81"/>
    </row>
    <row r="218" spans="1:12" ht="12.75">
      <c r="A218" s="81"/>
      <c r="B218" s="81"/>
      <c r="C218" s="82"/>
      <c r="D218" s="81"/>
      <c r="E218" s="81"/>
      <c r="F218" s="81"/>
      <c r="G218" s="81"/>
      <c r="H218" s="81"/>
      <c r="I218" s="81"/>
      <c r="J218" s="81"/>
      <c r="K218" s="81"/>
      <c r="L218" s="81"/>
    </row>
    <row r="219" spans="1:12" ht="12.75">
      <c r="A219" s="81"/>
      <c r="B219" s="81"/>
      <c r="C219" s="82"/>
      <c r="D219" s="81"/>
      <c r="E219" s="81"/>
      <c r="F219" s="81"/>
      <c r="G219" s="81"/>
      <c r="H219" s="81"/>
      <c r="I219" s="81"/>
      <c r="J219" s="81"/>
      <c r="K219" s="81"/>
      <c r="L219" s="81"/>
    </row>
    <row r="220" spans="1:12" ht="12.75">
      <c r="A220" s="81"/>
      <c r="B220" s="81"/>
      <c r="C220" s="82"/>
      <c r="D220" s="81"/>
      <c r="E220" s="81"/>
      <c r="F220" s="81"/>
      <c r="G220" s="81"/>
      <c r="H220" s="81"/>
      <c r="I220" s="81"/>
      <c r="J220" s="81"/>
      <c r="K220" s="81"/>
      <c r="L220" s="81"/>
    </row>
    <row r="221" spans="1:12" ht="12.75">
      <c r="A221" s="81"/>
      <c r="B221" s="81"/>
      <c r="C221" s="82"/>
      <c r="D221" s="81"/>
      <c r="E221" s="81"/>
      <c r="F221" s="81"/>
      <c r="G221" s="81"/>
      <c r="H221" s="81"/>
      <c r="I221" s="81"/>
      <c r="J221" s="81"/>
      <c r="K221" s="81"/>
      <c r="L221" s="81"/>
    </row>
    <row r="222" spans="1:12" ht="12.75">
      <c r="A222" s="81"/>
      <c r="B222" s="81"/>
      <c r="C222" s="82"/>
      <c r="D222" s="81"/>
      <c r="E222" s="81"/>
      <c r="F222" s="81"/>
      <c r="G222" s="81"/>
      <c r="H222" s="81"/>
      <c r="I222" s="81"/>
      <c r="J222" s="81"/>
      <c r="K222" s="81"/>
      <c r="L222" s="81"/>
    </row>
    <row r="223" spans="1:12" ht="12.75">
      <c r="A223" s="81"/>
      <c r="B223" s="81"/>
      <c r="C223" s="82"/>
      <c r="D223" s="81"/>
      <c r="E223" s="81"/>
      <c r="F223" s="81"/>
      <c r="G223" s="81"/>
      <c r="H223" s="81"/>
      <c r="I223" s="81"/>
      <c r="J223" s="81"/>
      <c r="K223" s="81"/>
      <c r="L223" s="81"/>
    </row>
    <row r="224" spans="1:12" ht="12.75">
      <c r="A224" s="81"/>
      <c r="B224" s="81"/>
      <c r="C224" s="82"/>
      <c r="D224" s="81"/>
      <c r="E224" s="81"/>
      <c r="F224" s="81"/>
      <c r="G224" s="81"/>
      <c r="H224" s="81"/>
      <c r="I224" s="81"/>
      <c r="J224" s="81"/>
      <c r="K224" s="81"/>
      <c r="L224" s="81"/>
    </row>
    <row r="225" spans="1:12" ht="12.75">
      <c r="A225" s="81"/>
      <c r="B225" s="81"/>
      <c r="C225" s="82"/>
      <c r="D225" s="81"/>
      <c r="E225" s="81"/>
      <c r="F225" s="81"/>
      <c r="G225" s="81"/>
      <c r="H225" s="81"/>
      <c r="I225" s="81"/>
      <c r="J225" s="81"/>
      <c r="K225" s="81"/>
      <c r="L225" s="81"/>
    </row>
    <row r="226" spans="1:12" ht="12.75">
      <c r="A226" s="81"/>
      <c r="B226" s="81"/>
      <c r="C226" s="82"/>
      <c r="D226" s="81"/>
      <c r="E226" s="81"/>
      <c r="F226" s="81"/>
      <c r="G226" s="81"/>
      <c r="H226" s="81"/>
      <c r="I226" s="81"/>
      <c r="J226" s="81"/>
      <c r="K226" s="81"/>
      <c r="L226" s="81"/>
    </row>
    <row r="227" spans="1:12" ht="12.75">
      <c r="A227" s="81"/>
      <c r="B227" s="81"/>
      <c r="C227" s="82"/>
      <c r="D227" s="81"/>
      <c r="E227" s="81"/>
      <c r="F227" s="81"/>
      <c r="G227" s="81"/>
      <c r="H227" s="81"/>
      <c r="I227" s="81"/>
      <c r="J227" s="81"/>
      <c r="K227" s="81"/>
      <c r="L227" s="81"/>
    </row>
    <row r="228" spans="1:12" ht="12.75">
      <c r="A228" s="81"/>
      <c r="B228" s="81"/>
      <c r="C228" s="82"/>
      <c r="D228" s="81"/>
      <c r="E228" s="81"/>
      <c r="F228" s="81"/>
      <c r="G228" s="81"/>
      <c r="H228" s="81"/>
      <c r="I228" s="81"/>
      <c r="J228" s="81"/>
      <c r="K228" s="81"/>
      <c r="L228" s="81"/>
    </row>
    <row r="229" spans="1:12" ht="12.75">
      <c r="A229" s="81"/>
      <c r="B229" s="81"/>
      <c r="C229" s="82"/>
      <c r="D229" s="81"/>
      <c r="E229" s="81"/>
      <c r="F229" s="81"/>
      <c r="G229" s="81"/>
      <c r="H229" s="81"/>
      <c r="I229" s="81"/>
      <c r="J229" s="81"/>
      <c r="K229" s="81"/>
      <c r="L229" s="81"/>
    </row>
    <row r="230" spans="1:12" ht="12.75">
      <c r="A230" s="81"/>
      <c r="B230" s="81"/>
      <c r="C230" s="82"/>
      <c r="D230" s="81"/>
      <c r="E230" s="81"/>
      <c r="F230" s="81"/>
      <c r="G230" s="81"/>
      <c r="H230" s="81"/>
      <c r="I230" s="81"/>
      <c r="J230" s="81"/>
      <c r="K230" s="81"/>
      <c r="L230" s="81"/>
    </row>
    <row r="231" spans="1:12" ht="12.75">
      <c r="A231" s="81"/>
      <c r="B231" s="81"/>
      <c r="C231" s="82"/>
      <c r="D231" s="81"/>
      <c r="E231" s="81"/>
      <c r="F231" s="81"/>
      <c r="G231" s="81"/>
      <c r="H231" s="81"/>
      <c r="I231" s="81"/>
      <c r="J231" s="81"/>
      <c r="K231" s="81"/>
      <c r="L231" s="81"/>
    </row>
    <row r="232" spans="1:12" ht="12.75">
      <c r="A232" s="81"/>
      <c r="B232" s="81"/>
      <c r="C232" s="82"/>
      <c r="D232" s="81"/>
      <c r="E232" s="81"/>
      <c r="F232" s="81"/>
      <c r="G232" s="81"/>
      <c r="H232" s="81"/>
      <c r="I232" s="81"/>
      <c r="J232" s="81"/>
      <c r="K232" s="81"/>
      <c r="L232" s="81"/>
    </row>
    <row r="233" spans="1:12" ht="12.75">
      <c r="A233" s="81"/>
      <c r="B233" s="81"/>
      <c r="C233" s="82"/>
      <c r="D233" s="81"/>
      <c r="E233" s="81"/>
      <c r="F233" s="81"/>
      <c r="G233" s="81"/>
      <c r="H233" s="81"/>
      <c r="I233" s="81"/>
      <c r="J233" s="81"/>
      <c r="K233" s="81"/>
      <c r="L233" s="81"/>
    </row>
    <row r="234" spans="1:12" ht="12.75">
      <c r="A234" s="81"/>
      <c r="B234" s="81"/>
      <c r="C234" s="82"/>
      <c r="D234" s="81"/>
      <c r="E234" s="81"/>
      <c r="F234" s="81"/>
      <c r="G234" s="81"/>
      <c r="H234" s="81"/>
      <c r="I234" s="81"/>
      <c r="J234" s="81"/>
      <c r="K234" s="81"/>
      <c r="L234" s="81"/>
    </row>
    <row r="235" spans="1:12" ht="12.75">
      <c r="A235" s="81"/>
      <c r="B235" s="81"/>
      <c r="C235" s="82"/>
      <c r="D235" s="81"/>
      <c r="E235" s="81"/>
      <c r="F235" s="81"/>
      <c r="G235" s="81"/>
      <c r="H235" s="81"/>
      <c r="I235" s="81"/>
      <c r="J235" s="81"/>
      <c r="K235" s="81"/>
      <c r="L235" s="81"/>
    </row>
    <row r="236" spans="1:12" ht="12.75">
      <c r="A236" s="81"/>
      <c r="B236" s="81"/>
      <c r="C236" s="82"/>
      <c r="D236" s="81"/>
      <c r="E236" s="81"/>
      <c r="F236" s="81"/>
      <c r="G236" s="81"/>
      <c r="H236" s="81"/>
      <c r="I236" s="81"/>
      <c r="J236" s="81"/>
      <c r="K236" s="81"/>
      <c r="L236" s="81"/>
    </row>
    <row r="237" spans="1:12" ht="12.75">
      <c r="A237" s="81"/>
      <c r="B237" s="81"/>
      <c r="C237" s="82"/>
      <c r="D237" s="81"/>
      <c r="E237" s="81"/>
      <c r="F237" s="81"/>
      <c r="G237" s="81"/>
      <c r="H237" s="81"/>
      <c r="I237" s="81"/>
      <c r="J237" s="81"/>
      <c r="K237" s="81"/>
      <c r="L237" s="81"/>
    </row>
    <row r="238" spans="1:12" ht="12.75">
      <c r="A238" s="81"/>
      <c r="B238" s="81"/>
      <c r="C238" s="82"/>
      <c r="D238" s="81"/>
      <c r="E238" s="81"/>
      <c r="F238" s="81"/>
      <c r="G238" s="81"/>
      <c r="H238" s="81"/>
      <c r="I238" s="81"/>
      <c r="J238" s="81"/>
      <c r="K238" s="81"/>
      <c r="L238" s="81"/>
    </row>
    <row r="239" spans="1:12" ht="12.75">
      <c r="A239" s="81"/>
      <c r="B239" s="81"/>
      <c r="C239" s="82"/>
      <c r="D239" s="81"/>
      <c r="E239" s="81"/>
      <c r="F239" s="81"/>
      <c r="G239" s="81"/>
      <c r="H239" s="81"/>
      <c r="I239" s="81"/>
      <c r="J239" s="81"/>
      <c r="K239" s="81"/>
      <c r="L239" s="81"/>
    </row>
    <row r="240" spans="1:12" ht="12.75">
      <c r="A240" s="81"/>
      <c r="B240" s="81"/>
      <c r="C240" s="82"/>
      <c r="D240" s="81"/>
      <c r="E240" s="81"/>
      <c r="F240" s="81"/>
      <c r="G240" s="81"/>
      <c r="H240" s="81"/>
      <c r="I240" s="81"/>
      <c r="J240" s="81"/>
      <c r="K240" s="81"/>
      <c r="L240" s="81"/>
    </row>
    <row r="241" spans="1:12" ht="12.75">
      <c r="A241" s="81"/>
      <c r="B241" s="81"/>
      <c r="C241" s="82"/>
      <c r="D241" s="81"/>
      <c r="E241" s="81"/>
      <c r="F241" s="81"/>
      <c r="G241" s="81"/>
      <c r="H241" s="81"/>
      <c r="I241" s="81"/>
      <c r="J241" s="81"/>
      <c r="K241" s="81"/>
      <c r="L241" s="81"/>
    </row>
    <row r="242" spans="1:12" ht="12.75">
      <c r="A242" s="81"/>
      <c r="B242" s="81"/>
      <c r="C242" s="82"/>
      <c r="D242" s="81"/>
      <c r="E242" s="81"/>
      <c r="F242" s="81"/>
      <c r="G242" s="81"/>
      <c r="H242" s="81"/>
      <c r="I242" s="81"/>
      <c r="J242" s="81"/>
      <c r="K242" s="81"/>
      <c r="L242" s="81"/>
    </row>
    <row r="243" spans="1:12" ht="12.75">
      <c r="A243" s="81"/>
      <c r="B243" s="81"/>
      <c r="C243" s="82"/>
      <c r="D243" s="81"/>
      <c r="E243" s="81"/>
      <c r="F243" s="81"/>
      <c r="G243" s="81"/>
      <c r="H243" s="81"/>
      <c r="I243" s="81"/>
      <c r="J243" s="81"/>
      <c r="K243" s="81"/>
      <c r="L243" s="81"/>
    </row>
    <row r="244" spans="1:12" ht="12.75">
      <c r="A244" s="81"/>
      <c r="B244" s="81"/>
      <c r="C244" s="82"/>
      <c r="D244" s="81"/>
      <c r="E244" s="81"/>
      <c r="F244" s="81"/>
      <c r="G244" s="81"/>
      <c r="H244" s="81"/>
      <c r="I244" s="81"/>
      <c r="J244" s="81"/>
      <c r="K244" s="81"/>
      <c r="L244" s="81"/>
    </row>
    <row r="245" spans="1:12" ht="12.75">
      <c r="A245" s="81"/>
      <c r="B245" s="81"/>
      <c r="C245" s="82"/>
      <c r="D245" s="81"/>
      <c r="E245" s="81"/>
      <c r="F245" s="81"/>
      <c r="G245" s="81"/>
      <c r="H245" s="81"/>
      <c r="I245" s="81"/>
      <c r="J245" s="81"/>
      <c r="K245" s="81"/>
      <c r="L245" s="81"/>
    </row>
    <row r="246" spans="1:12" ht="12.75">
      <c r="A246" s="81"/>
      <c r="B246" s="81"/>
      <c r="C246" s="82"/>
      <c r="D246" s="81"/>
      <c r="E246" s="81"/>
      <c r="F246" s="81"/>
      <c r="G246" s="81"/>
      <c r="H246" s="81"/>
      <c r="I246" s="81"/>
      <c r="J246" s="81"/>
      <c r="K246" s="81"/>
      <c r="L246" s="81"/>
    </row>
    <row r="247" spans="1:12" ht="12.75">
      <c r="A247" s="81"/>
      <c r="B247" s="81"/>
      <c r="C247" s="82"/>
      <c r="D247" s="81"/>
      <c r="E247" s="81"/>
      <c r="F247" s="81"/>
      <c r="G247" s="81"/>
      <c r="H247" s="81"/>
      <c r="I247" s="81"/>
      <c r="J247" s="81"/>
      <c r="K247" s="81"/>
      <c r="L247" s="81"/>
    </row>
    <row r="248" spans="1:12" ht="12.75">
      <c r="A248" s="81"/>
      <c r="B248" s="81"/>
      <c r="C248" s="82"/>
      <c r="D248" s="81"/>
      <c r="E248" s="81"/>
      <c r="F248" s="81"/>
      <c r="G248" s="81"/>
      <c r="H248" s="81"/>
      <c r="I248" s="81"/>
      <c r="J248" s="81"/>
      <c r="K248" s="81"/>
      <c r="L248" s="81"/>
    </row>
    <row r="249" spans="1:12" ht="12.75">
      <c r="A249" s="81"/>
      <c r="B249" s="81"/>
      <c r="C249" s="82"/>
      <c r="D249" s="81"/>
      <c r="E249" s="81"/>
      <c r="F249" s="81"/>
      <c r="G249" s="81"/>
      <c r="H249" s="81"/>
      <c r="I249" s="81"/>
      <c r="J249" s="81"/>
      <c r="K249" s="81"/>
      <c r="L249" s="81"/>
    </row>
    <row r="250" spans="1:12" ht="12.75">
      <c r="A250" s="81"/>
      <c r="B250" s="81"/>
      <c r="C250" s="82"/>
      <c r="D250" s="81"/>
      <c r="E250" s="81"/>
      <c r="F250" s="81"/>
      <c r="G250" s="81"/>
      <c r="H250" s="81"/>
      <c r="I250" s="81"/>
      <c r="J250" s="81"/>
      <c r="K250" s="81"/>
      <c r="L250" s="81"/>
    </row>
    <row r="251" spans="1:12" ht="12.75">
      <c r="A251" s="81"/>
      <c r="B251" s="81"/>
      <c r="C251" s="82"/>
      <c r="D251" s="81"/>
      <c r="E251" s="81"/>
      <c r="F251" s="81"/>
      <c r="G251" s="81"/>
      <c r="H251" s="81"/>
      <c r="I251" s="81"/>
      <c r="J251" s="81"/>
      <c r="K251" s="81"/>
      <c r="L251" s="81"/>
    </row>
    <row r="252" spans="1:12" ht="12.75">
      <c r="A252" s="81"/>
      <c r="B252" s="81"/>
      <c r="C252" s="82"/>
      <c r="D252" s="81"/>
      <c r="E252" s="81"/>
      <c r="F252" s="81"/>
      <c r="G252" s="81"/>
      <c r="H252" s="81"/>
      <c r="I252" s="81"/>
      <c r="J252" s="81"/>
      <c r="K252" s="81"/>
      <c r="L252" s="81"/>
    </row>
    <row r="253" spans="1:12" ht="12.75">
      <c r="A253" s="81"/>
      <c r="B253" s="81"/>
      <c r="C253" s="82"/>
      <c r="D253" s="81"/>
      <c r="E253" s="81"/>
      <c r="F253" s="81"/>
      <c r="G253" s="81"/>
      <c r="H253" s="81"/>
      <c r="I253" s="81"/>
      <c r="J253" s="81"/>
      <c r="K253" s="81"/>
      <c r="L253" s="81"/>
    </row>
    <row r="254" spans="1:12" ht="12.75">
      <c r="A254" s="81"/>
      <c r="B254" s="81"/>
      <c r="C254" s="82"/>
      <c r="D254" s="81"/>
      <c r="E254" s="81"/>
      <c r="F254" s="81"/>
      <c r="G254" s="81"/>
      <c r="H254" s="81"/>
      <c r="I254" s="81"/>
      <c r="J254" s="81"/>
      <c r="K254" s="81"/>
      <c r="L254" s="81"/>
    </row>
    <row r="255" spans="1:12" ht="12.75">
      <c r="A255" s="81"/>
      <c r="B255" s="81"/>
      <c r="C255" s="82"/>
      <c r="D255" s="81"/>
      <c r="E255" s="81"/>
      <c r="F255" s="81"/>
      <c r="G255" s="81"/>
      <c r="H255" s="81"/>
      <c r="I255" s="81"/>
      <c r="J255" s="81"/>
      <c r="K255" s="81"/>
      <c r="L255" s="81"/>
    </row>
    <row r="256" spans="1:12" ht="12.75">
      <c r="A256" s="81"/>
      <c r="B256" s="81"/>
      <c r="C256" s="82"/>
      <c r="D256" s="81"/>
      <c r="E256" s="81"/>
      <c r="F256" s="81"/>
      <c r="G256" s="81"/>
      <c r="H256" s="81"/>
      <c r="I256" s="81"/>
      <c r="J256" s="81"/>
      <c r="K256" s="81"/>
      <c r="L256" s="81"/>
    </row>
    <row r="257" spans="1:12" ht="12.75">
      <c r="A257" s="81"/>
      <c r="B257" s="81"/>
      <c r="C257" s="82"/>
      <c r="D257" s="81"/>
      <c r="E257" s="81"/>
      <c r="F257" s="81"/>
      <c r="G257" s="81"/>
      <c r="H257" s="81"/>
      <c r="I257" s="81"/>
      <c r="J257" s="81"/>
      <c r="K257" s="81"/>
      <c r="L257" s="81"/>
    </row>
    <row r="258" spans="1:12" ht="12.75">
      <c r="A258" s="81"/>
      <c r="B258" s="81"/>
      <c r="C258" s="82"/>
      <c r="D258" s="81"/>
      <c r="E258" s="81"/>
      <c r="F258" s="81"/>
      <c r="G258" s="81"/>
      <c r="H258" s="81"/>
      <c r="I258" s="81"/>
      <c r="J258" s="81"/>
      <c r="K258" s="81"/>
      <c r="L258" s="81"/>
    </row>
    <row r="259" spans="1:12" ht="12.75">
      <c r="A259" s="81"/>
      <c r="B259" s="81"/>
      <c r="C259" s="82"/>
      <c r="D259" s="81"/>
      <c r="E259" s="81"/>
      <c r="F259" s="81"/>
      <c r="G259" s="81"/>
      <c r="H259" s="81"/>
      <c r="I259" s="81"/>
      <c r="J259" s="81"/>
      <c r="K259" s="81"/>
      <c r="L259" s="81"/>
    </row>
    <row r="260" spans="1:12" ht="12.75">
      <c r="A260" s="81"/>
      <c r="B260" s="81"/>
      <c r="C260" s="82"/>
      <c r="D260" s="81"/>
      <c r="E260" s="81"/>
      <c r="F260" s="81"/>
      <c r="G260" s="81"/>
      <c r="H260" s="81"/>
      <c r="I260" s="81"/>
      <c r="J260" s="81"/>
      <c r="K260" s="81"/>
      <c r="L260" s="81"/>
    </row>
    <row r="261" spans="1:12" ht="12.75">
      <c r="A261" s="81"/>
      <c r="B261" s="81"/>
      <c r="C261" s="82"/>
      <c r="D261" s="81"/>
      <c r="E261" s="81"/>
      <c r="F261" s="81"/>
      <c r="G261" s="81"/>
      <c r="H261" s="81"/>
      <c r="I261" s="81"/>
      <c r="J261" s="81"/>
      <c r="K261" s="81"/>
      <c r="L261" s="81"/>
    </row>
    <row r="262" spans="1:12" ht="12.75">
      <c r="A262" s="81"/>
      <c r="B262" s="81"/>
      <c r="C262" s="82"/>
      <c r="D262" s="81"/>
      <c r="E262" s="81"/>
      <c r="F262" s="81"/>
      <c r="G262" s="81"/>
      <c r="H262" s="81"/>
      <c r="I262" s="81"/>
      <c r="J262" s="81"/>
      <c r="K262" s="81"/>
      <c r="L262" s="81"/>
    </row>
    <row r="263" spans="1:12" ht="12.75">
      <c r="A263" s="81"/>
      <c r="B263" s="81"/>
      <c r="C263" s="82"/>
      <c r="D263" s="81"/>
      <c r="E263" s="81"/>
      <c r="F263" s="81"/>
      <c r="G263" s="81"/>
      <c r="H263" s="81"/>
      <c r="I263" s="81"/>
      <c r="J263" s="81"/>
      <c r="K263" s="81"/>
      <c r="L263" s="81"/>
    </row>
    <row r="264" spans="1:12" ht="12.75">
      <c r="A264" s="81"/>
      <c r="B264" s="81"/>
      <c r="C264" s="82"/>
      <c r="D264" s="81"/>
      <c r="E264" s="81"/>
      <c r="F264" s="81"/>
      <c r="G264" s="81"/>
      <c r="H264" s="81"/>
      <c r="I264" s="81"/>
      <c r="J264" s="81"/>
      <c r="K264" s="81"/>
      <c r="L264" s="81"/>
    </row>
    <row r="265" spans="1:12" ht="12.75">
      <c r="A265" s="81"/>
      <c r="B265" s="81"/>
      <c r="C265" s="82"/>
      <c r="D265" s="81"/>
      <c r="E265" s="81"/>
      <c r="F265" s="81"/>
      <c r="G265" s="81"/>
      <c r="H265" s="81"/>
      <c r="I265" s="81"/>
      <c r="J265" s="81"/>
      <c r="K265" s="81"/>
      <c r="L265" s="81"/>
    </row>
    <row r="266" spans="1:12" ht="12.75">
      <c r="A266" s="81"/>
      <c r="B266" s="81"/>
      <c r="C266" s="82"/>
      <c r="D266" s="81"/>
      <c r="E266" s="81"/>
      <c r="F266" s="81"/>
      <c r="G266" s="81"/>
      <c r="H266" s="81"/>
      <c r="I266" s="81"/>
      <c r="J266" s="81"/>
      <c r="K266" s="81"/>
      <c r="L266" s="81"/>
    </row>
    <row r="267" spans="1:12" ht="12.75">
      <c r="A267" s="81"/>
      <c r="B267" s="81"/>
      <c r="C267" s="82"/>
      <c r="D267" s="81"/>
      <c r="E267" s="81"/>
      <c r="F267" s="81"/>
      <c r="G267" s="81"/>
      <c r="H267" s="81"/>
      <c r="I267" s="81"/>
      <c r="J267" s="81"/>
      <c r="K267" s="81"/>
      <c r="L267" s="81"/>
    </row>
    <row r="268" spans="1:12" ht="12.75">
      <c r="A268" s="81"/>
      <c r="B268" s="81"/>
      <c r="C268" s="82"/>
      <c r="D268" s="81"/>
      <c r="E268" s="81"/>
      <c r="F268" s="81"/>
      <c r="G268" s="81"/>
      <c r="H268" s="81"/>
      <c r="I268" s="81"/>
      <c r="J268" s="81"/>
      <c r="K268" s="81"/>
      <c r="L268" s="81"/>
    </row>
    <row r="269" spans="1:12" ht="12.75">
      <c r="A269" s="81"/>
      <c r="B269" s="81"/>
      <c r="C269" s="82"/>
      <c r="D269" s="81"/>
      <c r="E269" s="81"/>
      <c r="F269" s="81"/>
      <c r="G269" s="81"/>
      <c r="H269" s="81"/>
      <c r="I269" s="81"/>
      <c r="J269" s="81"/>
      <c r="K269" s="81"/>
      <c r="L269" s="81"/>
    </row>
    <row r="270" spans="1:12" ht="12.75">
      <c r="A270" s="81"/>
      <c r="B270" s="81"/>
      <c r="C270" s="82"/>
      <c r="D270" s="81"/>
      <c r="E270" s="81"/>
      <c r="F270" s="81"/>
      <c r="G270" s="81"/>
      <c r="H270" s="81"/>
      <c r="I270" s="81"/>
      <c r="J270" s="81"/>
      <c r="K270" s="81"/>
      <c r="L270" s="81"/>
    </row>
    <row r="271" spans="1:12" ht="12.75">
      <c r="A271" s="81"/>
      <c r="B271" s="81"/>
      <c r="C271" s="82"/>
      <c r="D271" s="81"/>
      <c r="E271" s="81"/>
      <c r="F271" s="81"/>
      <c r="G271" s="81"/>
      <c r="H271" s="81"/>
      <c r="I271" s="81"/>
      <c r="J271" s="81"/>
      <c r="K271" s="81"/>
      <c r="L271" s="81"/>
    </row>
    <row r="272" spans="1:12" ht="12.75">
      <c r="A272" s="1"/>
      <c r="B272" s="1"/>
      <c r="C272" s="46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46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46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46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46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46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46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46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46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46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46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46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46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46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46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46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46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46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46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46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46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46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46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46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46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46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4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4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46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46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46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46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46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46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46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46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46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46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46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46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46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46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46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46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D357" s="1"/>
      <c r="E357" s="1"/>
      <c r="F357" s="1"/>
      <c r="G357" s="1"/>
      <c r="H357" s="1"/>
      <c r="I357" s="1"/>
      <c r="J357" s="1"/>
      <c r="K357" s="1"/>
      <c r="L357" s="1"/>
    </row>
  </sheetData>
  <mergeCells count="25">
    <mergeCell ref="D12:D16"/>
    <mergeCell ref="E12:E16"/>
    <mergeCell ref="A12:A16"/>
    <mergeCell ref="B12:B16"/>
    <mergeCell ref="C12:C16"/>
    <mergeCell ref="E59:E63"/>
    <mergeCell ref="F59:G60"/>
    <mergeCell ref="F12:G13"/>
    <mergeCell ref="K1:L1"/>
    <mergeCell ref="C98:C102"/>
    <mergeCell ref="D98:D102"/>
    <mergeCell ref="A59:A63"/>
    <mergeCell ref="B59:B63"/>
    <mergeCell ref="C59:C63"/>
    <mergeCell ref="D59:D63"/>
    <mergeCell ref="E98:E102"/>
    <mergeCell ref="F98:G99"/>
    <mergeCell ref="A141:A145"/>
    <mergeCell ref="B141:B145"/>
    <mergeCell ref="C141:C145"/>
    <mergeCell ref="D141:D145"/>
    <mergeCell ref="E141:E145"/>
    <mergeCell ref="F141:G142"/>
    <mergeCell ref="A98:A102"/>
    <mergeCell ref="B98:B102"/>
  </mergeCells>
  <printOptions/>
  <pageMargins left="1.1811023622047245" right="0.3937007874015748" top="0.984251968503937" bottom="1" header="0" footer="0"/>
  <pageSetup horizontalDpi="360" verticalDpi="360" orientation="landscape" paperSize="9" scale="80" r:id="rId1"/>
  <rowBreaks count="3" manualBreakCount="3">
    <brk id="47" max="12" man="1"/>
    <brk id="89" max="12" man="1"/>
    <brk id="13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S50"/>
  <sheetViews>
    <sheetView zoomScale="75" zoomScaleNormal="75" zoomScaleSheetLayoutView="72" workbookViewId="0" topLeftCell="B24">
      <selection activeCell="J53" sqref="J53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40.7109375" style="37" customWidth="1"/>
    <col min="4" max="5" width="2.7109375" style="0" customWidth="1"/>
    <col min="6" max="6" width="9.8515625" style="0" customWidth="1"/>
    <col min="7" max="12" width="13.710937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1:12" ht="12.75">
      <c r="A2" s="25"/>
      <c r="B2" s="25"/>
      <c r="C2" s="38"/>
      <c r="D2" s="25"/>
      <c r="E2" s="25"/>
      <c r="F2" s="25"/>
      <c r="G2" s="25"/>
      <c r="H2" s="25"/>
      <c r="I2" s="25"/>
      <c r="J2" s="25"/>
      <c r="K2" s="25"/>
      <c r="L2" s="25" t="s">
        <v>7</v>
      </c>
    </row>
    <row r="4" spans="1:10" ht="18">
      <c r="A4" s="27"/>
      <c r="B4" s="27"/>
      <c r="C4" s="39"/>
      <c r="D4" s="27"/>
      <c r="E4" s="27"/>
      <c r="F4" s="28" t="s">
        <v>7</v>
      </c>
      <c r="G4" s="28" t="s">
        <v>296</v>
      </c>
      <c r="H4" s="28"/>
      <c r="I4" s="27"/>
      <c r="J4" s="27"/>
    </row>
    <row r="5" spans="1:9" ht="16.5">
      <c r="A5" s="23"/>
      <c r="F5" s="25"/>
      <c r="G5" s="25"/>
      <c r="H5" s="25"/>
      <c r="I5" s="25"/>
    </row>
    <row r="7" spans="1:12" ht="12.75">
      <c r="A7" s="19" t="s">
        <v>233</v>
      </c>
      <c r="B7" s="17"/>
      <c r="C7" s="146"/>
      <c r="D7" s="17"/>
      <c r="E7" s="17"/>
      <c r="F7" s="17"/>
      <c r="G7" s="17"/>
      <c r="H7" s="17"/>
      <c r="I7" s="17"/>
      <c r="J7" s="8"/>
      <c r="K7" s="8"/>
      <c r="L7" s="17"/>
    </row>
    <row r="8" spans="1:12" ht="12.75">
      <c r="A8" s="19"/>
      <c r="B8" s="17"/>
      <c r="C8" s="40" t="s">
        <v>7</v>
      </c>
      <c r="D8" s="24"/>
      <c r="E8" s="24"/>
      <c r="F8" s="17"/>
      <c r="G8" s="17"/>
      <c r="H8" s="17"/>
      <c r="I8" s="17"/>
      <c r="J8" s="8"/>
      <c r="K8" s="8"/>
      <c r="L8" s="17"/>
    </row>
    <row r="9" spans="1:12" ht="12.75">
      <c r="A9" s="20" t="s">
        <v>0</v>
      </c>
      <c r="B9" s="22"/>
      <c r="C9" s="41"/>
      <c r="D9" s="12"/>
      <c r="E9" s="12"/>
      <c r="F9" s="12"/>
      <c r="G9" s="12"/>
      <c r="H9" s="12"/>
      <c r="I9" s="20"/>
      <c r="J9" s="20"/>
      <c r="K9" s="20"/>
      <c r="L9" s="20"/>
    </row>
    <row r="10" spans="1:12" ht="13.5" thickBot="1">
      <c r="A10" s="14"/>
      <c r="B10" s="21"/>
      <c r="C10" s="42"/>
      <c r="D10" s="14"/>
      <c r="E10" s="14"/>
      <c r="F10" s="14"/>
      <c r="G10" s="14"/>
      <c r="H10" s="14"/>
      <c r="I10" s="14"/>
      <c r="J10" s="9"/>
      <c r="K10" s="9"/>
      <c r="L10" s="11"/>
    </row>
    <row r="11" spans="1:12" ht="12.75">
      <c r="A11" s="480" t="s">
        <v>30</v>
      </c>
      <c r="B11" s="483" t="s">
        <v>1</v>
      </c>
      <c r="C11" s="486" t="s">
        <v>2</v>
      </c>
      <c r="D11" s="474" t="s">
        <v>24</v>
      </c>
      <c r="E11" s="477" t="s">
        <v>25</v>
      </c>
      <c r="F11" s="489" t="s">
        <v>28</v>
      </c>
      <c r="G11" s="490"/>
      <c r="H11" s="57" t="s">
        <v>16</v>
      </c>
      <c r="I11" s="58"/>
      <c r="J11" s="59" t="s">
        <v>3</v>
      </c>
      <c r="K11" s="462" t="s">
        <v>12</v>
      </c>
      <c r="L11" s="60" t="s">
        <v>14</v>
      </c>
    </row>
    <row r="12" spans="1:12" ht="13.5" thickBot="1">
      <c r="A12" s="481"/>
      <c r="B12" s="484"/>
      <c r="C12" s="487"/>
      <c r="D12" s="475"/>
      <c r="E12" s="478"/>
      <c r="F12" s="491"/>
      <c r="G12" s="492"/>
      <c r="H12" s="29" t="s">
        <v>17</v>
      </c>
      <c r="I12" s="61" t="s">
        <v>19</v>
      </c>
      <c r="J12" s="30">
        <v>2003</v>
      </c>
      <c r="K12" s="461" t="s">
        <v>13</v>
      </c>
      <c r="L12" s="62" t="s">
        <v>15</v>
      </c>
    </row>
    <row r="13" spans="1:12" ht="12.75">
      <c r="A13" s="481"/>
      <c r="B13" s="484"/>
      <c r="C13" s="487"/>
      <c r="D13" s="475"/>
      <c r="E13" s="478"/>
      <c r="F13" s="57" t="s">
        <v>26</v>
      </c>
      <c r="G13" s="63"/>
      <c r="H13" s="29" t="s">
        <v>10</v>
      </c>
      <c r="I13" s="61" t="s">
        <v>20</v>
      </c>
      <c r="J13" s="30" t="s">
        <v>5</v>
      </c>
      <c r="K13" s="57" t="s">
        <v>5</v>
      </c>
      <c r="L13" s="29" t="s">
        <v>22</v>
      </c>
    </row>
    <row r="14" spans="1:12" ht="12.75">
      <c r="A14" s="481"/>
      <c r="B14" s="484"/>
      <c r="C14" s="487"/>
      <c r="D14" s="475"/>
      <c r="E14" s="478"/>
      <c r="F14" s="30" t="s">
        <v>27</v>
      </c>
      <c r="G14" s="30" t="s">
        <v>8</v>
      </c>
      <c r="H14" s="29" t="s">
        <v>18</v>
      </c>
      <c r="I14" s="61" t="s">
        <v>21</v>
      </c>
      <c r="J14" s="30" t="s">
        <v>6</v>
      </c>
      <c r="K14" s="29" t="s">
        <v>9</v>
      </c>
      <c r="L14" s="64" t="s">
        <v>23</v>
      </c>
    </row>
    <row r="15" spans="1:12" ht="13.5" thickBot="1">
      <c r="A15" s="482"/>
      <c r="B15" s="485"/>
      <c r="C15" s="488"/>
      <c r="D15" s="476"/>
      <c r="E15" s="479"/>
      <c r="F15" s="65"/>
      <c r="G15" s="65"/>
      <c r="H15" s="66" t="s">
        <v>11</v>
      </c>
      <c r="I15" s="67"/>
      <c r="J15" s="66" t="s">
        <v>4</v>
      </c>
      <c r="K15" s="66">
        <v>2002</v>
      </c>
      <c r="L15" s="66">
        <v>2004</v>
      </c>
    </row>
    <row r="16" spans="1:12" ht="12" customHeight="1" thickBot="1">
      <c r="A16" s="7"/>
      <c r="B16" s="31"/>
      <c r="C16" s="43"/>
      <c r="D16" s="49" t="s">
        <v>7</v>
      </c>
      <c r="E16" s="7"/>
      <c r="F16" s="7"/>
      <c r="G16" s="7"/>
      <c r="H16" s="7"/>
      <c r="I16" s="13"/>
      <c r="J16" s="4"/>
      <c r="K16" s="26"/>
      <c r="L16" s="3"/>
    </row>
    <row r="17" spans="1:12" ht="12" customHeight="1">
      <c r="A17" s="363"/>
      <c r="B17" s="398"/>
      <c r="C17" s="364"/>
      <c r="D17" s="399"/>
      <c r="E17" s="167"/>
      <c r="F17" s="169"/>
      <c r="G17" s="167"/>
      <c r="H17" s="169"/>
      <c r="I17" s="168"/>
      <c r="J17" s="190"/>
      <c r="K17" s="190"/>
      <c r="L17" s="365"/>
    </row>
    <row r="18" spans="1:19" ht="12.75">
      <c r="A18" s="374">
        <v>51</v>
      </c>
      <c r="B18" s="188"/>
      <c r="C18" s="154" t="s">
        <v>52</v>
      </c>
      <c r="D18" s="180"/>
      <c r="E18" s="128"/>
      <c r="F18" s="400"/>
      <c r="G18" s="152"/>
      <c r="H18" s="312"/>
      <c r="I18" s="132">
        <f>+I20+I21</f>
        <v>105000</v>
      </c>
      <c r="J18" s="315">
        <f>+J20+J21</f>
        <v>87242</v>
      </c>
      <c r="K18" s="315"/>
      <c r="L18" s="315">
        <f>+L20+L21</f>
        <v>17758</v>
      </c>
      <c r="M18" s="70"/>
      <c r="N18" s="70"/>
      <c r="O18" s="70"/>
      <c r="P18" s="70"/>
      <c r="Q18" s="16"/>
      <c r="R18" s="16"/>
      <c r="S18" s="16"/>
    </row>
    <row r="19" spans="1:19" ht="12.75">
      <c r="A19" s="374"/>
      <c r="B19" s="188"/>
      <c r="C19" s="154"/>
      <c r="D19" s="180"/>
      <c r="E19" s="128"/>
      <c r="F19" s="400"/>
      <c r="G19" s="152"/>
      <c r="H19" s="312"/>
      <c r="I19" s="132"/>
      <c r="J19" s="315"/>
      <c r="K19" s="315"/>
      <c r="L19" s="472"/>
      <c r="M19" s="70"/>
      <c r="N19" s="70"/>
      <c r="O19" s="70"/>
      <c r="P19" s="70"/>
      <c r="Q19" s="16"/>
      <c r="R19" s="16"/>
      <c r="S19" s="16"/>
    </row>
    <row r="20" spans="1:12" ht="12.75">
      <c r="A20" s="395"/>
      <c r="B20" s="309">
        <v>278</v>
      </c>
      <c r="C20" s="150" t="s">
        <v>53</v>
      </c>
      <c r="D20" s="182"/>
      <c r="E20" s="104"/>
      <c r="F20" s="401">
        <v>998</v>
      </c>
      <c r="G20" s="110" t="s">
        <v>81</v>
      </c>
      <c r="H20" s="313">
        <v>2003</v>
      </c>
      <c r="I20" s="147">
        <f>SUM(J20:L20)</f>
        <v>35000</v>
      </c>
      <c r="J20" s="226">
        <v>35000</v>
      </c>
      <c r="K20" s="199"/>
      <c r="L20" s="376"/>
    </row>
    <row r="21" spans="1:12" ht="12.75">
      <c r="A21" s="395"/>
      <c r="B21" s="61">
        <v>1571</v>
      </c>
      <c r="C21" s="150" t="s">
        <v>54</v>
      </c>
      <c r="D21" s="181"/>
      <c r="E21" s="148"/>
      <c r="F21" s="401">
        <v>998</v>
      </c>
      <c r="G21" s="110" t="s">
        <v>81</v>
      </c>
      <c r="H21" s="313" t="s">
        <v>300</v>
      </c>
      <c r="I21" s="147">
        <f>SUM(J21:L21)</f>
        <v>70000</v>
      </c>
      <c r="J21" s="226">
        <v>52242</v>
      </c>
      <c r="K21" s="199"/>
      <c r="L21" s="376">
        <v>17758</v>
      </c>
    </row>
    <row r="22" spans="1:12" ht="12.75">
      <c r="A22" s="395"/>
      <c r="B22" s="61"/>
      <c r="C22" s="150"/>
      <c r="D22" s="181"/>
      <c r="E22" s="148"/>
      <c r="F22" s="401"/>
      <c r="G22" s="110"/>
      <c r="H22" s="313"/>
      <c r="I22" s="147"/>
      <c r="J22" s="226"/>
      <c r="K22" s="199"/>
      <c r="L22" s="376"/>
    </row>
    <row r="23" spans="1:12" ht="12.75">
      <c r="A23" s="395"/>
      <c r="B23" s="61"/>
      <c r="C23" s="150"/>
      <c r="D23" s="182"/>
      <c r="E23" s="104"/>
      <c r="F23" s="401"/>
      <c r="G23" s="110"/>
      <c r="H23" s="313"/>
      <c r="I23" s="147" t="s">
        <v>7</v>
      </c>
      <c r="J23" s="226" t="s">
        <v>7</v>
      </c>
      <c r="K23" s="199"/>
      <c r="L23" s="403" t="s">
        <v>7</v>
      </c>
    </row>
    <row r="24" spans="1:12" ht="12.75">
      <c r="A24" s="374">
        <v>52</v>
      </c>
      <c r="B24" s="188"/>
      <c r="C24" s="154" t="s">
        <v>55</v>
      </c>
      <c r="D24" s="183"/>
      <c r="E24" s="12"/>
      <c r="F24" s="400"/>
      <c r="G24" s="152"/>
      <c r="H24" s="312"/>
      <c r="I24" s="118">
        <f>+I26+I27+I28</f>
        <v>101815</v>
      </c>
      <c r="J24" s="227">
        <f>+J26+J27+J28</f>
        <v>101815</v>
      </c>
      <c r="K24" s="227"/>
      <c r="L24" s="387"/>
    </row>
    <row r="25" spans="1:12" ht="12.75">
      <c r="A25" s="374"/>
      <c r="B25" s="188"/>
      <c r="C25" s="154"/>
      <c r="D25" s="183"/>
      <c r="E25" s="12"/>
      <c r="F25" s="400"/>
      <c r="G25" s="152"/>
      <c r="H25" s="312"/>
      <c r="I25" s="118"/>
      <c r="J25" s="227"/>
      <c r="K25" s="227"/>
      <c r="L25" s="387"/>
    </row>
    <row r="26" spans="1:12" ht="12.75">
      <c r="A26" s="395"/>
      <c r="B26" s="61">
        <v>312</v>
      </c>
      <c r="C26" s="150" t="s">
        <v>56</v>
      </c>
      <c r="D26" s="181"/>
      <c r="E26" s="148"/>
      <c r="F26" s="401">
        <v>998</v>
      </c>
      <c r="G26" s="110" t="s">
        <v>81</v>
      </c>
      <c r="H26" s="313">
        <v>2003</v>
      </c>
      <c r="I26" s="147">
        <f>SUM(J26:L26)</f>
        <v>39533</v>
      </c>
      <c r="J26" s="226">
        <v>39533</v>
      </c>
      <c r="K26" s="201"/>
      <c r="L26" s="376"/>
    </row>
    <row r="27" spans="1:12" ht="12.75">
      <c r="A27" s="395"/>
      <c r="B27" s="61">
        <v>1479</v>
      </c>
      <c r="C27" s="150" t="s">
        <v>57</v>
      </c>
      <c r="D27" s="181"/>
      <c r="E27" s="148"/>
      <c r="F27" s="401">
        <v>998</v>
      </c>
      <c r="G27" s="110" t="s">
        <v>81</v>
      </c>
      <c r="H27" s="313">
        <v>2003</v>
      </c>
      <c r="I27" s="147">
        <f>SUM(J27:L27)</f>
        <v>32000</v>
      </c>
      <c r="J27" s="226">
        <v>32000</v>
      </c>
      <c r="K27" s="201"/>
      <c r="L27" s="376"/>
    </row>
    <row r="28" spans="1:12" ht="12.75">
      <c r="A28" s="395"/>
      <c r="B28" s="61">
        <v>2915</v>
      </c>
      <c r="C28" s="150" t="s">
        <v>58</v>
      </c>
      <c r="D28" s="182"/>
      <c r="E28" s="104"/>
      <c r="F28" s="401">
        <v>998</v>
      </c>
      <c r="G28" s="110" t="s">
        <v>81</v>
      </c>
      <c r="H28" s="313">
        <v>2003</v>
      </c>
      <c r="I28" s="147">
        <f>SUM(J28:L28)</f>
        <v>30282</v>
      </c>
      <c r="J28" s="226">
        <v>30282</v>
      </c>
      <c r="K28" s="199"/>
      <c r="L28" s="403"/>
    </row>
    <row r="29" spans="1:12" ht="12.75">
      <c r="A29" s="395"/>
      <c r="B29" s="61"/>
      <c r="C29" s="150"/>
      <c r="D29" s="182"/>
      <c r="E29" s="104"/>
      <c r="F29" s="401"/>
      <c r="G29" s="110"/>
      <c r="H29" s="313"/>
      <c r="I29" s="147"/>
      <c r="J29" s="226"/>
      <c r="K29" s="199"/>
      <c r="L29" s="403"/>
    </row>
    <row r="30" spans="1:12" ht="12.75">
      <c r="A30" s="395"/>
      <c r="B30" s="61"/>
      <c r="C30" s="150"/>
      <c r="D30" s="182"/>
      <c r="E30" s="104"/>
      <c r="F30" s="401"/>
      <c r="G30" s="110"/>
      <c r="H30" s="313"/>
      <c r="I30" s="147"/>
      <c r="J30" s="226"/>
      <c r="K30" s="199"/>
      <c r="L30" s="403"/>
    </row>
    <row r="31" spans="1:12" ht="12.75">
      <c r="A31" s="395"/>
      <c r="B31" s="61"/>
      <c r="C31" s="150"/>
      <c r="D31" s="182"/>
      <c r="E31" s="104"/>
      <c r="F31" s="401"/>
      <c r="G31" s="110"/>
      <c r="H31" s="313"/>
      <c r="I31" s="147"/>
      <c r="J31" s="226"/>
      <c r="K31" s="199"/>
      <c r="L31" s="403"/>
    </row>
    <row r="32" spans="1:12" ht="22.5">
      <c r="A32" s="396">
        <v>96</v>
      </c>
      <c r="B32" s="215">
        <v>393</v>
      </c>
      <c r="C32" s="154" t="s">
        <v>38</v>
      </c>
      <c r="D32" s="184"/>
      <c r="E32" s="115"/>
      <c r="F32" s="400">
        <v>998</v>
      </c>
      <c r="G32" s="152" t="s">
        <v>81</v>
      </c>
      <c r="H32" s="312">
        <v>2003</v>
      </c>
      <c r="I32" s="118">
        <f>SUM(J32:L32)</f>
        <v>95000</v>
      </c>
      <c r="J32" s="227">
        <v>95000</v>
      </c>
      <c r="K32" s="200"/>
      <c r="L32" s="368"/>
    </row>
    <row r="33" spans="1:12" ht="12.75">
      <c r="A33" s="374"/>
      <c r="B33" s="215"/>
      <c r="C33" s="154"/>
      <c r="D33" s="184"/>
      <c r="E33" s="115"/>
      <c r="F33" s="400"/>
      <c r="G33" s="152"/>
      <c r="H33" s="312"/>
      <c r="I33" s="118"/>
      <c r="J33" s="227"/>
      <c r="K33" s="200"/>
      <c r="L33" s="368"/>
    </row>
    <row r="34" spans="1:12" ht="12.75">
      <c r="A34" s="374"/>
      <c r="B34" s="215"/>
      <c r="C34" s="154"/>
      <c r="D34" s="184"/>
      <c r="E34" s="115"/>
      <c r="F34" s="400"/>
      <c r="G34" s="152"/>
      <c r="H34" s="312"/>
      <c r="I34" s="118"/>
      <c r="J34" s="227"/>
      <c r="K34" s="200"/>
      <c r="L34" s="368"/>
    </row>
    <row r="35" spans="1:12" ht="12.75">
      <c r="A35" s="374"/>
      <c r="B35" s="215"/>
      <c r="C35" s="154"/>
      <c r="D35" s="184"/>
      <c r="E35" s="115"/>
      <c r="F35" s="400"/>
      <c r="G35" s="152"/>
      <c r="H35" s="312"/>
      <c r="I35" s="118"/>
      <c r="J35" s="227"/>
      <c r="K35" s="200"/>
      <c r="L35" s="368"/>
    </row>
    <row r="36" spans="1:12" ht="12.75">
      <c r="A36" s="374"/>
      <c r="B36" s="215"/>
      <c r="C36" s="154"/>
      <c r="D36" s="184"/>
      <c r="E36" s="115"/>
      <c r="F36" s="400"/>
      <c r="G36" s="152"/>
      <c r="H36" s="312"/>
      <c r="I36" s="118"/>
      <c r="J36" s="227"/>
      <c r="K36" s="200"/>
      <c r="L36" s="368"/>
    </row>
    <row r="37" spans="1:12" ht="12.75">
      <c r="A37" s="374"/>
      <c r="B37" s="215"/>
      <c r="C37" s="154"/>
      <c r="D37" s="184"/>
      <c r="E37" s="115"/>
      <c r="F37" s="400"/>
      <c r="G37" s="152"/>
      <c r="H37" s="312"/>
      <c r="I37" s="118"/>
      <c r="J37" s="227"/>
      <c r="K37" s="200"/>
      <c r="L37" s="368"/>
    </row>
    <row r="38" spans="1:12" ht="12.75">
      <c r="A38" s="374"/>
      <c r="B38" s="215"/>
      <c r="C38" s="154"/>
      <c r="D38" s="184"/>
      <c r="E38" s="115"/>
      <c r="F38" s="400"/>
      <c r="G38" s="152"/>
      <c r="H38" s="312"/>
      <c r="I38" s="118"/>
      <c r="J38" s="227"/>
      <c r="K38" s="200"/>
      <c r="L38" s="368"/>
    </row>
    <row r="39" spans="1:12" ht="12.75">
      <c r="A39" s="374"/>
      <c r="B39" s="215"/>
      <c r="C39" s="154"/>
      <c r="D39" s="184"/>
      <c r="E39" s="115"/>
      <c r="F39" s="400"/>
      <c r="G39" s="152"/>
      <c r="H39" s="312"/>
      <c r="I39" s="118"/>
      <c r="J39" s="227"/>
      <c r="K39" s="200"/>
      <c r="L39" s="368"/>
    </row>
    <row r="40" spans="1:12" ht="12.75">
      <c r="A40" s="374"/>
      <c r="B40" s="215"/>
      <c r="C40" s="154"/>
      <c r="D40" s="184"/>
      <c r="E40" s="115"/>
      <c r="F40" s="400"/>
      <c r="G40" s="152"/>
      <c r="H40" s="312"/>
      <c r="I40" s="118"/>
      <c r="J40" s="227"/>
      <c r="K40" s="200"/>
      <c r="L40" s="368"/>
    </row>
    <row r="41" spans="1:12" ht="12.75">
      <c r="A41" s="374"/>
      <c r="B41" s="215"/>
      <c r="C41" s="154"/>
      <c r="D41" s="184"/>
      <c r="E41" s="115"/>
      <c r="F41" s="400"/>
      <c r="G41" s="152"/>
      <c r="H41" s="312"/>
      <c r="I41" s="118"/>
      <c r="J41" s="227"/>
      <c r="K41" s="200"/>
      <c r="L41" s="368"/>
    </row>
    <row r="42" spans="1:12" ht="12.75">
      <c r="A42" s="374"/>
      <c r="B42" s="215"/>
      <c r="C42" s="154"/>
      <c r="D42" s="184"/>
      <c r="E42" s="115"/>
      <c r="F42" s="400"/>
      <c r="G42" s="152"/>
      <c r="H42" s="312"/>
      <c r="I42" s="118"/>
      <c r="J42" s="227"/>
      <c r="K42" s="200"/>
      <c r="L42" s="368"/>
    </row>
    <row r="43" spans="1:12" ht="12.75">
      <c r="A43" s="374"/>
      <c r="B43" s="215"/>
      <c r="C43" s="154"/>
      <c r="D43" s="184"/>
      <c r="E43" s="115"/>
      <c r="F43" s="400"/>
      <c r="G43" s="152"/>
      <c r="H43" s="312"/>
      <c r="I43" s="118"/>
      <c r="J43" s="227"/>
      <c r="K43" s="200"/>
      <c r="L43" s="368"/>
    </row>
    <row r="44" spans="1:12" ht="12.75">
      <c r="A44" s="374"/>
      <c r="B44" s="215"/>
      <c r="C44" s="154"/>
      <c r="D44" s="184"/>
      <c r="E44" s="115"/>
      <c r="F44" s="400"/>
      <c r="G44" s="152"/>
      <c r="H44" s="312"/>
      <c r="I44" s="118"/>
      <c r="J44" s="227"/>
      <c r="K44" s="200"/>
      <c r="L44" s="368"/>
    </row>
    <row r="45" spans="1:12" ht="12.75">
      <c r="A45" s="374"/>
      <c r="B45" s="215"/>
      <c r="C45" s="154"/>
      <c r="D45" s="184"/>
      <c r="E45" s="115"/>
      <c r="F45" s="400"/>
      <c r="G45" s="152"/>
      <c r="H45" s="312"/>
      <c r="I45" s="118"/>
      <c r="J45" s="227"/>
      <c r="K45" s="200"/>
      <c r="L45" s="368"/>
    </row>
    <row r="46" spans="1:12" ht="13.5" thickBot="1">
      <c r="A46" s="395"/>
      <c r="B46" s="61"/>
      <c r="C46" s="150"/>
      <c r="D46" s="181"/>
      <c r="E46" s="148"/>
      <c r="F46" s="401"/>
      <c r="G46" s="110"/>
      <c r="H46" s="313"/>
      <c r="I46" s="147"/>
      <c r="J46" s="226"/>
      <c r="K46" s="199"/>
      <c r="L46" s="376"/>
    </row>
    <row r="47" spans="1:12" ht="13.5" thickBot="1">
      <c r="A47" s="397"/>
      <c r="B47" s="342"/>
      <c r="C47" s="468" t="s">
        <v>20</v>
      </c>
      <c r="D47" s="343"/>
      <c r="E47" s="340"/>
      <c r="F47" s="342"/>
      <c r="G47" s="331"/>
      <c r="H47" s="402"/>
      <c r="I47" s="197">
        <f>+I18+I24+I32</f>
        <v>301815</v>
      </c>
      <c r="J47" s="196">
        <f>+J18+J24+J32</f>
        <v>284057</v>
      </c>
      <c r="K47" s="467"/>
      <c r="L47" s="196">
        <f>+L18+L24+L32</f>
        <v>17758</v>
      </c>
    </row>
    <row r="48" spans="1:12" ht="12.75">
      <c r="A48" s="110"/>
      <c r="B48" s="110"/>
      <c r="C48" s="150"/>
      <c r="D48" s="148"/>
      <c r="E48" s="148"/>
      <c r="F48" s="151"/>
      <c r="G48" s="110"/>
      <c r="H48" s="51"/>
      <c r="J48" s="338"/>
      <c r="K48" s="338"/>
      <c r="L48" s="337"/>
    </row>
    <row r="49" spans="1:12" ht="12.75">
      <c r="A49" s="110"/>
      <c r="B49" s="110"/>
      <c r="C49" s="150"/>
      <c r="D49" s="104"/>
      <c r="E49" s="104"/>
      <c r="F49" s="151"/>
      <c r="G49" s="110"/>
      <c r="H49" s="51"/>
      <c r="I49" s="339"/>
      <c r="J49" s="106"/>
      <c r="K49" s="106"/>
      <c r="L49" s="339"/>
    </row>
    <row r="50" ht="12.75">
      <c r="J50" s="129"/>
    </row>
  </sheetData>
  <mergeCells count="7">
    <mergeCell ref="K1:L1"/>
    <mergeCell ref="D11:D15"/>
    <mergeCell ref="E11:E15"/>
    <mergeCell ref="A11:A15"/>
    <mergeCell ref="B11:B15"/>
    <mergeCell ref="C11:C15"/>
    <mergeCell ref="F11:G12"/>
  </mergeCells>
  <printOptions/>
  <pageMargins left="1.1811023622047245" right="0.3937007874015748" top="0.984251968503937" bottom="1" header="0" footer="0"/>
  <pageSetup horizontalDpi="360" verticalDpi="36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S271"/>
  <sheetViews>
    <sheetView tabSelected="1" zoomScaleSheetLayoutView="72" workbookViewId="0" topLeftCell="F1">
      <selection activeCell="G45" sqref="G45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40.7109375" style="37" customWidth="1"/>
    <col min="4" max="5" width="2.7109375" style="0" customWidth="1"/>
    <col min="6" max="6" width="9.8515625" style="0" customWidth="1"/>
    <col min="7" max="7" width="13.7109375" style="0" customWidth="1"/>
    <col min="8" max="12" width="12.710937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1:12" ht="12.75">
      <c r="A2" s="25"/>
      <c r="B2" s="25"/>
      <c r="C2" s="38"/>
      <c r="D2" s="25"/>
      <c r="E2" s="25"/>
      <c r="F2" s="25"/>
      <c r="G2" s="25"/>
      <c r="H2" s="25"/>
      <c r="I2" s="25"/>
      <c r="J2" s="25"/>
      <c r="K2" s="25"/>
      <c r="L2" s="25" t="s">
        <v>7</v>
      </c>
    </row>
    <row r="4" spans="1:10" ht="18">
      <c r="A4" s="27"/>
      <c r="B4" s="27"/>
      <c r="C4" s="39"/>
      <c r="D4" s="27"/>
      <c r="E4" s="27"/>
      <c r="F4" s="28" t="s">
        <v>7</v>
      </c>
      <c r="G4" s="28" t="s">
        <v>296</v>
      </c>
      <c r="H4" s="28"/>
      <c r="I4" s="27"/>
      <c r="J4" s="27"/>
    </row>
    <row r="5" spans="1:9" ht="16.5">
      <c r="A5" s="23"/>
      <c r="F5" s="25"/>
      <c r="G5" s="25"/>
      <c r="H5" s="25"/>
      <c r="I5" s="25"/>
    </row>
    <row r="7" spans="1:12" ht="12.75">
      <c r="A7" s="19" t="s">
        <v>234</v>
      </c>
      <c r="B7" s="17"/>
      <c r="C7" s="146"/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19"/>
      <c r="B8" s="17"/>
      <c r="C8" s="40" t="s">
        <v>7</v>
      </c>
      <c r="D8" s="24"/>
      <c r="E8" s="24"/>
      <c r="F8" s="17"/>
      <c r="G8" s="17"/>
      <c r="H8" s="17"/>
      <c r="I8" s="17"/>
      <c r="J8" s="8"/>
      <c r="K8" s="8"/>
      <c r="L8" s="17"/>
    </row>
    <row r="9" spans="1:12" ht="12.75">
      <c r="A9" s="20" t="s">
        <v>0</v>
      </c>
      <c r="B9" s="22"/>
      <c r="C9" s="41"/>
      <c r="D9" s="12"/>
      <c r="E9" s="12"/>
      <c r="F9" s="12"/>
      <c r="G9" s="12"/>
      <c r="H9" s="12"/>
      <c r="I9" s="20"/>
      <c r="J9" s="20"/>
      <c r="K9" s="20"/>
      <c r="L9" s="20"/>
    </row>
    <row r="10" spans="1:12" ht="13.5" thickBot="1">
      <c r="A10" s="14"/>
      <c r="B10" s="21"/>
      <c r="C10" s="42"/>
      <c r="D10" s="14"/>
      <c r="E10" s="14"/>
      <c r="F10" s="14"/>
      <c r="G10" s="14"/>
      <c r="H10" s="14"/>
      <c r="I10" s="14"/>
      <c r="J10" s="9"/>
      <c r="K10" s="9"/>
      <c r="L10" s="11"/>
    </row>
    <row r="11" spans="1:12" ht="12.75">
      <c r="A11" s="480" t="s">
        <v>30</v>
      </c>
      <c r="B11" s="483" t="s">
        <v>1</v>
      </c>
      <c r="C11" s="486" t="s">
        <v>2</v>
      </c>
      <c r="D11" s="474" t="s">
        <v>24</v>
      </c>
      <c r="E11" s="477" t="s">
        <v>25</v>
      </c>
      <c r="F11" s="489" t="s">
        <v>28</v>
      </c>
      <c r="G11" s="490"/>
      <c r="H11" s="57" t="s">
        <v>16</v>
      </c>
      <c r="I11" s="58"/>
      <c r="J11" s="59" t="s">
        <v>3</v>
      </c>
      <c r="K11" s="462" t="s">
        <v>12</v>
      </c>
      <c r="L11" s="60" t="s">
        <v>14</v>
      </c>
    </row>
    <row r="12" spans="1:12" ht="13.5" thickBot="1">
      <c r="A12" s="481"/>
      <c r="B12" s="484"/>
      <c r="C12" s="487"/>
      <c r="D12" s="475"/>
      <c r="E12" s="478"/>
      <c r="F12" s="491"/>
      <c r="G12" s="492"/>
      <c r="H12" s="29" t="s">
        <v>17</v>
      </c>
      <c r="I12" s="61" t="s">
        <v>19</v>
      </c>
      <c r="J12" s="30">
        <v>2003</v>
      </c>
      <c r="K12" s="461" t="s">
        <v>13</v>
      </c>
      <c r="L12" s="62" t="s">
        <v>15</v>
      </c>
    </row>
    <row r="13" spans="1:12" ht="12.75">
      <c r="A13" s="481"/>
      <c r="B13" s="484"/>
      <c r="C13" s="487"/>
      <c r="D13" s="475"/>
      <c r="E13" s="478"/>
      <c r="F13" s="57" t="s">
        <v>26</v>
      </c>
      <c r="G13" s="63"/>
      <c r="H13" s="29" t="s">
        <v>10</v>
      </c>
      <c r="I13" s="61" t="s">
        <v>20</v>
      </c>
      <c r="J13" s="30" t="s">
        <v>5</v>
      </c>
      <c r="K13" s="57" t="s">
        <v>5</v>
      </c>
      <c r="L13" s="29" t="s">
        <v>22</v>
      </c>
    </row>
    <row r="14" spans="1:12" ht="12.75">
      <c r="A14" s="481"/>
      <c r="B14" s="484"/>
      <c r="C14" s="487"/>
      <c r="D14" s="475"/>
      <c r="E14" s="478"/>
      <c r="F14" s="30" t="s">
        <v>27</v>
      </c>
      <c r="G14" s="30" t="s">
        <v>8</v>
      </c>
      <c r="H14" s="29" t="s">
        <v>18</v>
      </c>
      <c r="I14" s="61" t="s">
        <v>21</v>
      </c>
      <c r="J14" s="30" t="s">
        <v>6</v>
      </c>
      <c r="K14" s="29" t="s">
        <v>9</v>
      </c>
      <c r="L14" s="64" t="s">
        <v>23</v>
      </c>
    </row>
    <row r="15" spans="1:12" ht="13.5" thickBot="1">
      <c r="A15" s="482"/>
      <c r="B15" s="485"/>
      <c r="C15" s="488"/>
      <c r="D15" s="476"/>
      <c r="E15" s="479"/>
      <c r="F15" s="65"/>
      <c r="G15" s="65"/>
      <c r="H15" s="66" t="s">
        <v>11</v>
      </c>
      <c r="I15" s="67"/>
      <c r="J15" s="66" t="s">
        <v>4</v>
      </c>
      <c r="K15" s="66">
        <v>2002</v>
      </c>
      <c r="L15" s="66">
        <v>2004</v>
      </c>
    </row>
    <row r="16" spans="1:12" ht="12" customHeight="1" thickBot="1">
      <c r="A16" s="111"/>
      <c r="B16" s="31"/>
      <c r="C16" s="43"/>
      <c r="D16" s="49" t="s">
        <v>7</v>
      </c>
      <c r="E16" s="7"/>
      <c r="F16" s="7"/>
      <c r="G16" s="7"/>
      <c r="H16" s="7"/>
      <c r="I16" s="13"/>
      <c r="J16" s="4"/>
      <c r="K16" s="26"/>
      <c r="L16" s="3"/>
    </row>
    <row r="17" spans="1:12" ht="12" customHeight="1">
      <c r="A17" s="404"/>
      <c r="B17" s="165"/>
      <c r="C17" s="217"/>
      <c r="D17" s="166"/>
      <c r="E17" s="169"/>
      <c r="F17" s="167"/>
      <c r="G17" s="169"/>
      <c r="H17" s="167"/>
      <c r="I17" s="190"/>
      <c r="J17" s="168"/>
      <c r="K17" s="190"/>
      <c r="L17" s="204"/>
    </row>
    <row r="18" spans="1:19" ht="12.75">
      <c r="A18" s="215">
        <v>51</v>
      </c>
      <c r="B18" s="152"/>
      <c r="C18" s="176" t="s">
        <v>43</v>
      </c>
      <c r="D18" s="128"/>
      <c r="E18" s="180"/>
      <c r="F18" s="155"/>
      <c r="G18" s="188"/>
      <c r="H18" s="113"/>
      <c r="I18" s="205">
        <f>+SUM(I19:I23)</f>
        <v>1360000</v>
      </c>
      <c r="J18" s="205">
        <f>+SUM(J19:J23)</f>
        <v>265633</v>
      </c>
      <c r="K18" s="205">
        <f>+SUM(K19:K23)</f>
        <v>100000</v>
      </c>
      <c r="L18" s="205">
        <f>+SUM(L19:L23)</f>
        <v>994367</v>
      </c>
      <c r="M18" s="16"/>
      <c r="N18" s="16"/>
      <c r="O18" s="16"/>
      <c r="P18" s="16"/>
      <c r="Q18" s="16"/>
      <c r="R18" s="16"/>
      <c r="S18" s="16"/>
    </row>
    <row r="19" spans="1:19" ht="12.75">
      <c r="A19" s="215"/>
      <c r="B19" s="110">
        <v>5950</v>
      </c>
      <c r="C19" s="177" t="s">
        <v>184</v>
      </c>
      <c r="D19" s="104"/>
      <c r="E19" s="182"/>
      <c r="F19" s="209" t="s">
        <v>232</v>
      </c>
      <c r="G19" s="61" t="s">
        <v>81</v>
      </c>
      <c r="H19" s="51" t="s">
        <v>300</v>
      </c>
      <c r="I19" s="226">
        <f>SUM(J19:L19)</f>
        <v>800000</v>
      </c>
      <c r="J19" s="147">
        <v>125633</v>
      </c>
      <c r="K19" s="226"/>
      <c r="L19" s="193">
        <v>674367</v>
      </c>
      <c r="M19" s="16"/>
      <c r="N19" s="16"/>
      <c r="O19" s="16"/>
      <c r="P19" s="16"/>
      <c r="Q19" s="16"/>
      <c r="R19" s="16"/>
      <c r="S19" s="16"/>
    </row>
    <row r="20" spans="1:19" ht="12.75">
      <c r="A20" s="215"/>
      <c r="B20" s="149">
        <v>5951</v>
      </c>
      <c r="C20" s="177" t="s">
        <v>185</v>
      </c>
      <c r="D20" s="104"/>
      <c r="E20" s="182"/>
      <c r="F20" s="209" t="s">
        <v>232</v>
      </c>
      <c r="G20" s="61" t="s">
        <v>81</v>
      </c>
      <c r="H20" s="51" t="s">
        <v>297</v>
      </c>
      <c r="I20" s="226">
        <f>SUM(J20:L20)</f>
        <v>500000</v>
      </c>
      <c r="J20" s="147">
        <v>80000</v>
      </c>
      <c r="K20" s="226">
        <v>100000</v>
      </c>
      <c r="L20" s="193">
        <v>320000</v>
      </c>
      <c r="M20" s="16"/>
      <c r="N20" s="16"/>
      <c r="O20" s="16"/>
      <c r="P20" s="16"/>
      <c r="Q20" s="16"/>
      <c r="R20" s="16"/>
      <c r="S20" s="16"/>
    </row>
    <row r="21" spans="1:12" ht="12.75">
      <c r="A21" s="61"/>
      <c r="B21" s="149">
        <v>1586</v>
      </c>
      <c r="C21" s="177" t="s">
        <v>301</v>
      </c>
      <c r="D21" s="104"/>
      <c r="E21" s="182"/>
      <c r="F21" s="151">
        <v>998</v>
      </c>
      <c r="G21" s="61" t="s">
        <v>81</v>
      </c>
      <c r="H21" s="51">
        <v>2003</v>
      </c>
      <c r="I21" s="226">
        <f>SUM(J21:L21)</f>
        <v>20000</v>
      </c>
      <c r="J21" s="147">
        <v>20000</v>
      </c>
      <c r="K21" s="226"/>
      <c r="L21" s="193"/>
    </row>
    <row r="22" spans="1:12" ht="22.5">
      <c r="A22" s="61"/>
      <c r="B22" s="149">
        <v>1995</v>
      </c>
      <c r="C22" s="177" t="s">
        <v>276</v>
      </c>
      <c r="D22" s="148"/>
      <c r="E22" s="181"/>
      <c r="F22" s="151">
        <v>998</v>
      </c>
      <c r="G22" s="61" t="s">
        <v>81</v>
      </c>
      <c r="H22" s="51">
        <v>2003</v>
      </c>
      <c r="I22" s="226">
        <f>SUM(J22:L22)</f>
        <v>15000</v>
      </c>
      <c r="J22" s="147">
        <v>15000</v>
      </c>
      <c r="K22" s="226"/>
      <c r="L22" s="193"/>
    </row>
    <row r="23" spans="1:12" ht="12.75">
      <c r="A23" s="61"/>
      <c r="B23" s="149">
        <v>5284</v>
      </c>
      <c r="C23" s="177" t="s">
        <v>44</v>
      </c>
      <c r="D23" s="104"/>
      <c r="E23" s="182"/>
      <c r="F23" s="151">
        <v>998</v>
      </c>
      <c r="G23" s="61" t="s">
        <v>81</v>
      </c>
      <c r="H23" s="51">
        <v>2003</v>
      </c>
      <c r="I23" s="226">
        <f>SUM(J23:L23)</f>
        <v>25000</v>
      </c>
      <c r="J23" s="147">
        <v>25000</v>
      </c>
      <c r="K23" s="226"/>
      <c r="L23" s="193"/>
    </row>
    <row r="24" spans="1:12" ht="12.75">
      <c r="A24" s="61"/>
      <c r="B24" s="149"/>
      <c r="C24" s="177"/>
      <c r="D24" s="104"/>
      <c r="E24" s="182"/>
      <c r="F24" s="151"/>
      <c r="G24" s="61"/>
      <c r="H24" s="51"/>
      <c r="I24" s="226"/>
      <c r="J24" s="147"/>
      <c r="K24" s="226"/>
      <c r="L24" s="193"/>
    </row>
    <row r="25" spans="1:12" ht="12.75">
      <c r="A25" s="188">
        <v>52</v>
      </c>
      <c r="B25" s="152"/>
      <c r="C25" s="176" t="s">
        <v>45</v>
      </c>
      <c r="D25" s="115"/>
      <c r="E25" s="184"/>
      <c r="F25" s="155"/>
      <c r="G25" s="188"/>
      <c r="H25" s="113"/>
      <c r="I25" s="205">
        <f>+SUM(I26:I29)</f>
        <v>160276</v>
      </c>
      <c r="J25" s="119">
        <f>+SUM(J26:J29)</f>
        <v>58776</v>
      </c>
      <c r="K25" s="225"/>
      <c r="L25" s="205">
        <f>+SUM(L26:L29)</f>
        <v>101500</v>
      </c>
    </row>
    <row r="26" spans="1:12" ht="12.75">
      <c r="A26" s="188"/>
      <c r="B26" s="149">
        <v>5952</v>
      </c>
      <c r="C26" s="177" t="s">
        <v>277</v>
      </c>
      <c r="D26" s="104"/>
      <c r="E26" s="182"/>
      <c r="F26" s="209" t="s">
        <v>232</v>
      </c>
      <c r="G26" s="61" t="s">
        <v>81</v>
      </c>
      <c r="H26" s="51" t="s">
        <v>300</v>
      </c>
      <c r="I26" s="226">
        <f>SUM(J26:L26)</f>
        <v>111500</v>
      </c>
      <c r="J26" s="147">
        <v>10000</v>
      </c>
      <c r="K26" s="226"/>
      <c r="L26" s="193">
        <v>101500</v>
      </c>
    </row>
    <row r="27" spans="1:12" ht="22.5">
      <c r="A27" s="61"/>
      <c r="B27" s="149">
        <v>1589</v>
      </c>
      <c r="C27" s="177" t="s">
        <v>302</v>
      </c>
      <c r="D27" s="148"/>
      <c r="E27" s="181"/>
      <c r="F27" s="151">
        <v>998</v>
      </c>
      <c r="G27" s="61" t="s">
        <v>81</v>
      </c>
      <c r="H27" s="51">
        <v>2003</v>
      </c>
      <c r="I27" s="226">
        <f>SUM(J27:L27)</f>
        <v>20000</v>
      </c>
      <c r="J27" s="147">
        <v>20000</v>
      </c>
      <c r="K27" s="224"/>
      <c r="L27" s="193"/>
    </row>
    <row r="28" spans="1:12" ht="12.75">
      <c r="A28" s="61"/>
      <c r="B28" s="149">
        <v>4343</v>
      </c>
      <c r="C28" s="177" t="s">
        <v>46</v>
      </c>
      <c r="D28" s="104"/>
      <c r="E28" s="182"/>
      <c r="F28" s="151">
        <v>998</v>
      </c>
      <c r="G28" s="61" t="s">
        <v>81</v>
      </c>
      <c r="H28" s="51">
        <v>2003</v>
      </c>
      <c r="I28" s="226">
        <f>SUM(J28:L28)</f>
        <v>28776</v>
      </c>
      <c r="J28" s="147">
        <v>28776</v>
      </c>
      <c r="K28" s="226"/>
      <c r="L28" s="193"/>
    </row>
    <row r="29" spans="1:12" ht="12.75">
      <c r="A29" s="61"/>
      <c r="B29" s="149"/>
      <c r="C29" s="177"/>
      <c r="D29" s="104"/>
      <c r="E29" s="182"/>
      <c r="F29" s="209"/>
      <c r="G29" s="61"/>
      <c r="H29" s="51"/>
      <c r="I29" s="226"/>
      <c r="J29" s="147"/>
      <c r="K29" s="226"/>
      <c r="L29" s="193"/>
    </row>
    <row r="30" spans="1:12" ht="12.75">
      <c r="A30" s="61"/>
      <c r="B30" s="149"/>
      <c r="C30" s="177"/>
      <c r="D30" s="104"/>
      <c r="E30" s="182"/>
      <c r="F30" s="151"/>
      <c r="G30" s="61"/>
      <c r="H30" s="51"/>
      <c r="I30" s="226"/>
      <c r="J30" s="147"/>
      <c r="K30" s="226"/>
      <c r="L30" s="193"/>
    </row>
    <row r="31" spans="1:12" ht="22.5">
      <c r="A31" s="215">
        <v>54</v>
      </c>
      <c r="B31" s="153"/>
      <c r="C31" s="176" t="s">
        <v>278</v>
      </c>
      <c r="D31" s="115"/>
      <c r="E31" s="184"/>
      <c r="F31" s="151"/>
      <c r="G31" s="61"/>
      <c r="H31" s="51"/>
      <c r="I31" s="205">
        <f>+SUM(I32:I38)</f>
        <v>168000</v>
      </c>
      <c r="J31" s="205">
        <f>+SUM(J32:J38)</f>
        <v>65000</v>
      </c>
      <c r="K31" s="227"/>
      <c r="L31" s="205">
        <f>+SUM(L32:L38)</f>
        <v>103000</v>
      </c>
    </row>
    <row r="32" spans="1:12" ht="12.75">
      <c r="A32" s="61"/>
      <c r="B32" s="149">
        <v>270</v>
      </c>
      <c r="C32" s="177" t="s">
        <v>47</v>
      </c>
      <c r="D32" s="148"/>
      <c r="E32" s="181"/>
      <c r="F32" s="151">
        <v>998</v>
      </c>
      <c r="G32" s="61" t="s">
        <v>81</v>
      </c>
      <c r="H32" s="51" t="s">
        <v>300</v>
      </c>
      <c r="I32" s="226">
        <f aca="true" t="shared" si="0" ref="I32:I38">SUM(J32:L32)</f>
        <v>40000</v>
      </c>
      <c r="J32" s="147">
        <v>10000</v>
      </c>
      <c r="K32" s="224"/>
      <c r="L32" s="193">
        <v>30000</v>
      </c>
    </row>
    <row r="33" spans="1:12" ht="12.75">
      <c r="A33" s="61"/>
      <c r="B33" s="149">
        <v>271</v>
      </c>
      <c r="C33" s="177" t="s">
        <v>48</v>
      </c>
      <c r="D33" s="148"/>
      <c r="E33" s="181"/>
      <c r="F33" s="151">
        <v>998</v>
      </c>
      <c r="G33" s="61" t="s">
        <v>81</v>
      </c>
      <c r="H33" s="51" t="s">
        <v>300</v>
      </c>
      <c r="I33" s="226">
        <f t="shared" si="0"/>
        <v>25000</v>
      </c>
      <c r="J33" s="147">
        <v>10000</v>
      </c>
      <c r="K33" s="226"/>
      <c r="L33" s="193">
        <v>15000</v>
      </c>
    </row>
    <row r="34" spans="1:12" ht="22.5">
      <c r="A34" s="61"/>
      <c r="B34" s="149">
        <v>1578</v>
      </c>
      <c r="C34" s="177" t="s">
        <v>279</v>
      </c>
      <c r="D34" s="104"/>
      <c r="E34" s="182"/>
      <c r="F34" s="151">
        <v>998</v>
      </c>
      <c r="G34" s="61" t="s">
        <v>81</v>
      </c>
      <c r="H34" s="51" t="s">
        <v>300</v>
      </c>
      <c r="I34" s="226">
        <f t="shared" si="0"/>
        <v>25000</v>
      </c>
      <c r="J34" s="147">
        <v>10000</v>
      </c>
      <c r="K34" s="224"/>
      <c r="L34" s="193">
        <v>15000</v>
      </c>
    </row>
    <row r="35" spans="1:12" ht="22.5">
      <c r="A35" s="61"/>
      <c r="B35" s="149">
        <v>1582</v>
      </c>
      <c r="C35" s="177" t="s">
        <v>280</v>
      </c>
      <c r="D35" s="148"/>
      <c r="E35" s="181"/>
      <c r="F35" s="151">
        <v>998</v>
      </c>
      <c r="G35" s="61" t="s">
        <v>81</v>
      </c>
      <c r="H35" s="51" t="s">
        <v>300</v>
      </c>
      <c r="I35" s="226">
        <f t="shared" si="0"/>
        <v>20000</v>
      </c>
      <c r="J35" s="147">
        <v>10000</v>
      </c>
      <c r="K35" s="224"/>
      <c r="L35" s="193">
        <v>10000</v>
      </c>
    </row>
    <row r="36" spans="1:12" ht="12.75">
      <c r="A36" s="61"/>
      <c r="B36" s="149">
        <v>1841</v>
      </c>
      <c r="C36" s="177" t="s">
        <v>183</v>
      </c>
      <c r="D36" s="148"/>
      <c r="E36" s="181"/>
      <c r="F36" s="151">
        <v>998</v>
      </c>
      <c r="G36" s="61" t="s">
        <v>81</v>
      </c>
      <c r="H36" s="51" t="s">
        <v>300</v>
      </c>
      <c r="I36" s="226">
        <f t="shared" si="0"/>
        <v>33000</v>
      </c>
      <c r="J36" s="147">
        <v>10000</v>
      </c>
      <c r="K36" s="224"/>
      <c r="L36" s="193">
        <v>23000</v>
      </c>
    </row>
    <row r="37" spans="1:12" ht="12.75">
      <c r="A37" s="61"/>
      <c r="B37" s="149">
        <v>2814</v>
      </c>
      <c r="C37" s="177" t="s">
        <v>49</v>
      </c>
      <c r="D37" s="148"/>
      <c r="E37" s="181"/>
      <c r="F37" s="151">
        <v>998</v>
      </c>
      <c r="G37" s="61" t="s">
        <v>81</v>
      </c>
      <c r="H37" s="51">
        <v>2003</v>
      </c>
      <c r="I37" s="226">
        <f t="shared" si="0"/>
        <v>5000</v>
      </c>
      <c r="J37" s="147">
        <v>5000</v>
      </c>
      <c r="K37" s="224"/>
      <c r="L37" s="193"/>
    </row>
    <row r="38" spans="1:12" ht="12.75">
      <c r="A38" s="61"/>
      <c r="B38" s="149">
        <v>1841</v>
      </c>
      <c r="C38" s="222" t="s">
        <v>294</v>
      </c>
      <c r="D38" s="148"/>
      <c r="E38" s="181"/>
      <c r="F38" s="151">
        <v>998</v>
      </c>
      <c r="G38" s="401" t="s">
        <v>81</v>
      </c>
      <c r="H38" s="51" t="s">
        <v>300</v>
      </c>
      <c r="I38" s="226">
        <f t="shared" si="0"/>
        <v>20000</v>
      </c>
      <c r="J38" s="147">
        <v>10000</v>
      </c>
      <c r="K38" s="224"/>
      <c r="L38" s="193">
        <v>10000</v>
      </c>
    </row>
    <row r="39" spans="1:12" ht="12.75">
      <c r="A39" s="61"/>
      <c r="B39" s="149"/>
      <c r="C39" s="177"/>
      <c r="D39" s="148"/>
      <c r="E39" s="181"/>
      <c r="F39" s="151"/>
      <c r="G39" s="61"/>
      <c r="H39" s="51"/>
      <c r="I39" s="226"/>
      <c r="J39" s="147"/>
      <c r="K39" s="201"/>
      <c r="L39" s="193"/>
    </row>
    <row r="40" spans="1:12" ht="13.5" thickBot="1">
      <c r="A40" s="62"/>
      <c r="B40" s="407"/>
      <c r="C40" s="323"/>
      <c r="D40" s="260"/>
      <c r="E40" s="261"/>
      <c r="F40" s="304"/>
      <c r="G40" s="62"/>
      <c r="H40" s="263"/>
      <c r="I40" s="264"/>
      <c r="J40" s="265"/>
      <c r="K40" s="266"/>
      <c r="L40" s="288"/>
    </row>
    <row r="41" spans="1:12" ht="12.75">
      <c r="A41" s="35"/>
      <c r="B41" s="105"/>
      <c r="C41" s="48"/>
      <c r="D41" s="100"/>
      <c r="E41" s="100"/>
      <c r="F41" s="78"/>
      <c r="G41" s="35"/>
      <c r="H41" s="99"/>
      <c r="I41" s="125"/>
      <c r="J41" s="125"/>
      <c r="K41" s="121"/>
      <c r="L41" s="117"/>
    </row>
    <row r="42" spans="1:12" ht="12.75">
      <c r="A42" s="35"/>
      <c r="B42" s="105"/>
      <c r="C42" s="48"/>
      <c r="D42" s="100"/>
      <c r="E42" s="100"/>
      <c r="F42" s="78"/>
      <c r="G42" s="35"/>
      <c r="H42" s="99"/>
      <c r="I42" s="125"/>
      <c r="J42" s="125"/>
      <c r="K42" s="121"/>
      <c r="L42" s="117"/>
    </row>
    <row r="43" spans="1:12" ht="12.75">
      <c r="A43" s="35"/>
      <c r="B43" s="105"/>
      <c r="C43" s="48"/>
      <c r="D43" s="100"/>
      <c r="E43" s="100"/>
      <c r="F43" s="78"/>
      <c r="G43" s="35"/>
      <c r="H43" s="99"/>
      <c r="I43" s="125"/>
      <c r="J43" s="125"/>
      <c r="K43" s="121"/>
      <c r="L43" s="117"/>
    </row>
    <row r="44" spans="1:10" ht="18">
      <c r="A44" s="27"/>
      <c r="B44" s="27"/>
      <c r="C44" s="39"/>
      <c r="D44" s="27"/>
      <c r="E44" s="27"/>
      <c r="F44" s="28" t="s">
        <v>7</v>
      </c>
      <c r="G44" s="28" t="s">
        <v>296</v>
      </c>
      <c r="H44" s="28"/>
      <c r="I44" s="27"/>
      <c r="J44" s="27"/>
    </row>
    <row r="45" spans="1:9" ht="16.5">
      <c r="A45" s="23"/>
      <c r="F45" s="25"/>
      <c r="G45" s="25"/>
      <c r="H45" s="25"/>
      <c r="I45" s="25"/>
    </row>
    <row r="47" spans="1:12" ht="12.75">
      <c r="A47" s="19" t="s">
        <v>234</v>
      </c>
      <c r="B47" s="17"/>
      <c r="C47" s="146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2.75">
      <c r="A48" s="19"/>
      <c r="B48" s="17"/>
      <c r="C48" s="40" t="s">
        <v>7</v>
      </c>
      <c r="D48" s="24"/>
      <c r="E48" s="24"/>
      <c r="F48" s="17"/>
      <c r="G48" s="17"/>
      <c r="H48" s="17"/>
      <c r="I48" s="17"/>
      <c r="J48" s="8"/>
      <c r="K48" s="8"/>
      <c r="L48" s="17"/>
    </row>
    <row r="49" spans="1:12" ht="12.75">
      <c r="A49" s="20" t="s">
        <v>0</v>
      </c>
      <c r="B49" s="22"/>
      <c r="C49" s="41"/>
      <c r="D49" s="12"/>
      <c r="E49" s="12"/>
      <c r="F49" s="12"/>
      <c r="G49" s="12"/>
      <c r="H49" s="12"/>
      <c r="I49" s="20"/>
      <c r="J49" s="20"/>
      <c r="K49" s="20"/>
      <c r="L49" s="20"/>
    </row>
    <row r="50" spans="1:12" ht="13.5" thickBot="1">
      <c r="A50" s="14"/>
      <c r="B50" s="21"/>
      <c r="C50" s="42"/>
      <c r="D50" s="14"/>
      <c r="E50" s="14"/>
      <c r="F50" s="14"/>
      <c r="G50" s="14"/>
      <c r="H50" s="14"/>
      <c r="I50" s="14"/>
      <c r="J50" s="9"/>
      <c r="K50" s="9"/>
      <c r="L50" s="11"/>
    </row>
    <row r="51" spans="1:12" ht="12.75">
      <c r="A51" s="480" t="s">
        <v>30</v>
      </c>
      <c r="B51" s="483" t="s">
        <v>1</v>
      </c>
      <c r="C51" s="486" t="s">
        <v>2</v>
      </c>
      <c r="D51" s="474" t="s">
        <v>24</v>
      </c>
      <c r="E51" s="477" t="s">
        <v>25</v>
      </c>
      <c r="F51" s="489" t="s">
        <v>28</v>
      </c>
      <c r="G51" s="490"/>
      <c r="H51" s="57" t="s">
        <v>16</v>
      </c>
      <c r="I51" s="58"/>
      <c r="J51" s="59" t="s">
        <v>3</v>
      </c>
      <c r="K51" s="462" t="s">
        <v>12</v>
      </c>
      <c r="L51" s="60" t="s">
        <v>14</v>
      </c>
    </row>
    <row r="52" spans="1:12" ht="13.5" thickBot="1">
      <c r="A52" s="481"/>
      <c r="B52" s="484"/>
      <c r="C52" s="487"/>
      <c r="D52" s="475"/>
      <c r="E52" s="478"/>
      <c r="F52" s="491"/>
      <c r="G52" s="492"/>
      <c r="H52" s="29" t="s">
        <v>17</v>
      </c>
      <c r="I52" s="61" t="s">
        <v>19</v>
      </c>
      <c r="J52" s="30">
        <v>2003</v>
      </c>
      <c r="K52" s="461" t="s">
        <v>13</v>
      </c>
      <c r="L52" s="62" t="s">
        <v>15</v>
      </c>
    </row>
    <row r="53" spans="1:12" ht="12.75">
      <c r="A53" s="481"/>
      <c r="B53" s="484"/>
      <c r="C53" s="487"/>
      <c r="D53" s="475"/>
      <c r="E53" s="478"/>
      <c r="F53" s="57" t="s">
        <v>26</v>
      </c>
      <c r="G53" s="63"/>
      <c r="H53" s="29" t="s">
        <v>10</v>
      </c>
      <c r="I53" s="61" t="s">
        <v>20</v>
      </c>
      <c r="J53" s="30" t="s">
        <v>5</v>
      </c>
      <c r="K53" s="57" t="s">
        <v>5</v>
      </c>
      <c r="L53" s="29" t="s">
        <v>22</v>
      </c>
    </row>
    <row r="54" spans="1:12" ht="12.75">
      <c r="A54" s="481"/>
      <c r="B54" s="484"/>
      <c r="C54" s="487"/>
      <c r="D54" s="475"/>
      <c r="E54" s="478"/>
      <c r="F54" s="30" t="s">
        <v>27</v>
      </c>
      <c r="G54" s="30" t="s">
        <v>8</v>
      </c>
      <c r="H54" s="29" t="s">
        <v>18</v>
      </c>
      <c r="I54" s="61" t="s">
        <v>21</v>
      </c>
      <c r="J54" s="30" t="s">
        <v>6</v>
      </c>
      <c r="K54" s="29" t="s">
        <v>9</v>
      </c>
      <c r="L54" s="64" t="s">
        <v>23</v>
      </c>
    </row>
    <row r="55" spans="1:12" ht="13.5" thickBot="1">
      <c r="A55" s="482"/>
      <c r="B55" s="485"/>
      <c r="C55" s="488"/>
      <c r="D55" s="476"/>
      <c r="E55" s="479"/>
      <c r="F55" s="65"/>
      <c r="G55" s="65"/>
      <c r="H55" s="66" t="s">
        <v>11</v>
      </c>
      <c r="I55" s="67"/>
      <c r="J55" s="66" t="s">
        <v>4</v>
      </c>
      <c r="K55" s="66">
        <v>2002</v>
      </c>
      <c r="L55" s="66">
        <v>2004</v>
      </c>
    </row>
    <row r="56" spans="1:12" ht="13.5" thickBot="1">
      <c r="A56" s="35"/>
      <c r="B56" s="105"/>
      <c r="C56" s="48"/>
      <c r="D56" s="100"/>
      <c r="E56" s="100"/>
      <c r="F56" s="78"/>
      <c r="G56" s="35"/>
      <c r="H56" s="99"/>
      <c r="I56" s="125"/>
      <c r="J56" s="125"/>
      <c r="K56" s="121"/>
      <c r="L56" s="117"/>
    </row>
    <row r="57" spans="1:12" ht="12.75">
      <c r="A57" s="245"/>
      <c r="B57" s="413"/>
      <c r="C57" s="246"/>
      <c r="D57" s="414"/>
      <c r="E57" s="415"/>
      <c r="F57" s="375"/>
      <c r="G57" s="245"/>
      <c r="H57" s="275"/>
      <c r="I57" s="292"/>
      <c r="J57" s="276"/>
      <c r="K57" s="293"/>
      <c r="L57" s="406"/>
    </row>
    <row r="58" spans="1:12" ht="22.5">
      <c r="A58" s="215">
        <v>55</v>
      </c>
      <c r="B58" s="153"/>
      <c r="C58" s="176" t="s">
        <v>50</v>
      </c>
      <c r="D58" s="115"/>
      <c r="E58" s="184"/>
      <c r="F58" s="155"/>
      <c r="G58" s="188"/>
      <c r="H58" s="113"/>
      <c r="I58" s="225">
        <f>+I60</f>
        <v>40000</v>
      </c>
      <c r="J58" s="145">
        <f>+J60</f>
        <v>40000</v>
      </c>
      <c r="K58" s="198"/>
      <c r="L58" s="193"/>
    </row>
    <row r="59" spans="1:12" ht="12.75">
      <c r="A59" s="215"/>
      <c r="B59" s="153"/>
      <c r="C59" s="176"/>
      <c r="D59" s="115"/>
      <c r="E59" s="184"/>
      <c r="F59" s="155"/>
      <c r="G59" s="188"/>
      <c r="H59" s="113"/>
      <c r="I59" s="225"/>
      <c r="J59" s="145"/>
      <c r="K59" s="198"/>
      <c r="L59" s="193"/>
    </row>
    <row r="60" spans="1:12" ht="12.75">
      <c r="A60" s="61"/>
      <c r="B60" s="149">
        <v>1994</v>
      </c>
      <c r="C60" s="177" t="s">
        <v>51</v>
      </c>
      <c r="D60" s="14"/>
      <c r="E60" s="185"/>
      <c r="F60" s="151">
        <v>998</v>
      </c>
      <c r="G60" s="61" t="s">
        <v>81</v>
      </c>
      <c r="H60" s="51">
        <v>2003</v>
      </c>
      <c r="I60" s="226">
        <f>SUM(J60:L60)</f>
        <v>40000</v>
      </c>
      <c r="J60" s="147">
        <v>40000</v>
      </c>
      <c r="K60" s="201"/>
      <c r="L60" s="193"/>
    </row>
    <row r="61" spans="1:12" ht="12.75">
      <c r="A61" s="61"/>
      <c r="B61" s="149"/>
      <c r="C61" s="177"/>
      <c r="D61" s="14"/>
      <c r="E61" s="185"/>
      <c r="F61" s="151"/>
      <c r="G61" s="61"/>
      <c r="H61" s="51"/>
      <c r="I61" s="226"/>
      <c r="J61" s="147"/>
      <c r="K61" s="201"/>
      <c r="L61" s="193"/>
    </row>
    <row r="62" spans="1:12" ht="12.75">
      <c r="A62" s="61"/>
      <c r="B62" s="149"/>
      <c r="C62" s="177"/>
      <c r="D62" s="14"/>
      <c r="E62" s="185"/>
      <c r="F62" s="151"/>
      <c r="G62" s="61"/>
      <c r="H62" s="51"/>
      <c r="I62" s="226"/>
      <c r="J62" s="147"/>
      <c r="K62" s="201"/>
      <c r="L62" s="193"/>
    </row>
    <row r="63" spans="1:12" ht="12.75">
      <c r="A63" s="188">
        <v>94</v>
      </c>
      <c r="B63" s="153">
        <v>391</v>
      </c>
      <c r="C63" s="176" t="s">
        <v>32</v>
      </c>
      <c r="D63" s="12"/>
      <c r="E63" s="183"/>
      <c r="F63" s="155">
        <v>998</v>
      </c>
      <c r="G63" s="188" t="s">
        <v>81</v>
      </c>
      <c r="H63" s="113">
        <v>2003</v>
      </c>
      <c r="I63" s="227">
        <f>SUM(J63:L63)</f>
        <v>24448</v>
      </c>
      <c r="J63" s="118">
        <v>24448</v>
      </c>
      <c r="K63" s="198"/>
      <c r="L63" s="193"/>
    </row>
    <row r="64" spans="1:12" ht="12.75">
      <c r="A64" s="188"/>
      <c r="B64" s="153"/>
      <c r="C64" s="176"/>
      <c r="D64" s="12"/>
      <c r="E64" s="183"/>
      <c r="F64" s="155"/>
      <c r="G64" s="188"/>
      <c r="H64" s="113"/>
      <c r="I64" s="191"/>
      <c r="J64" s="145"/>
      <c r="K64" s="198"/>
      <c r="L64" s="193"/>
    </row>
    <row r="65" spans="1:12" ht="22.5">
      <c r="A65" s="215">
        <v>96</v>
      </c>
      <c r="B65" s="153">
        <v>393</v>
      </c>
      <c r="C65" s="176" t="s">
        <v>38</v>
      </c>
      <c r="D65" s="12"/>
      <c r="E65" s="183"/>
      <c r="F65" s="155">
        <v>998</v>
      </c>
      <c r="G65" s="188" t="s">
        <v>81</v>
      </c>
      <c r="H65" s="113">
        <v>2003</v>
      </c>
      <c r="I65" s="227">
        <f>SUM(J65:L65)</f>
        <v>10000</v>
      </c>
      <c r="J65" s="118">
        <v>10000</v>
      </c>
      <c r="K65" s="198"/>
      <c r="L65" s="193"/>
    </row>
    <row r="66" spans="1:12" ht="12.75">
      <c r="A66" s="188"/>
      <c r="B66" s="153"/>
      <c r="C66" s="176"/>
      <c r="D66" s="12"/>
      <c r="E66" s="183"/>
      <c r="F66" s="155"/>
      <c r="G66" s="188"/>
      <c r="H66" s="113"/>
      <c r="I66" s="227"/>
      <c r="J66" s="118"/>
      <c r="K66" s="198"/>
      <c r="L66" s="193"/>
    </row>
    <row r="67" spans="1:12" ht="12.75">
      <c r="A67" s="188"/>
      <c r="B67" s="153"/>
      <c r="C67" s="176"/>
      <c r="D67" s="12"/>
      <c r="E67" s="183"/>
      <c r="F67" s="155"/>
      <c r="G67" s="188"/>
      <c r="H67" s="113"/>
      <c r="I67" s="227"/>
      <c r="J67" s="118"/>
      <c r="K67" s="198"/>
      <c r="L67" s="193"/>
    </row>
    <row r="68" spans="1:12" ht="12.75">
      <c r="A68" s="188"/>
      <c r="B68" s="153"/>
      <c r="C68" s="176"/>
      <c r="D68" s="12"/>
      <c r="E68" s="183"/>
      <c r="F68" s="155"/>
      <c r="G68" s="188"/>
      <c r="H68" s="113"/>
      <c r="I68" s="227"/>
      <c r="J68" s="118"/>
      <c r="K68" s="198"/>
      <c r="L68" s="193"/>
    </row>
    <row r="69" spans="1:12" ht="12.75">
      <c r="A69" s="188"/>
      <c r="B69" s="153"/>
      <c r="C69" s="176"/>
      <c r="D69" s="12"/>
      <c r="E69" s="183"/>
      <c r="F69" s="155"/>
      <c r="G69" s="188"/>
      <c r="H69" s="113"/>
      <c r="I69" s="227"/>
      <c r="J69" s="118"/>
      <c r="K69" s="198"/>
      <c r="L69" s="193"/>
    </row>
    <row r="70" spans="1:12" ht="12.75">
      <c r="A70" s="188"/>
      <c r="B70" s="153"/>
      <c r="C70" s="176"/>
      <c r="D70" s="12"/>
      <c r="E70" s="183"/>
      <c r="F70" s="155"/>
      <c r="G70" s="188"/>
      <c r="H70" s="113"/>
      <c r="I70" s="227"/>
      <c r="J70" s="118"/>
      <c r="K70" s="198"/>
      <c r="L70" s="193"/>
    </row>
    <row r="71" spans="1:12" ht="12.75">
      <c r="A71" s="188"/>
      <c r="B71" s="153"/>
      <c r="C71" s="176"/>
      <c r="D71" s="12"/>
      <c r="E71" s="183"/>
      <c r="F71" s="155"/>
      <c r="G71" s="188"/>
      <c r="H71" s="113"/>
      <c r="I71" s="227"/>
      <c r="J71" s="118"/>
      <c r="K71" s="198"/>
      <c r="L71" s="193"/>
    </row>
    <row r="72" spans="1:12" ht="12.75">
      <c r="A72" s="188"/>
      <c r="B72" s="153"/>
      <c r="C72" s="176"/>
      <c r="D72" s="12"/>
      <c r="E72" s="183"/>
      <c r="F72" s="155"/>
      <c r="G72" s="188"/>
      <c r="H72" s="113"/>
      <c r="I72" s="227"/>
      <c r="J72" s="118"/>
      <c r="K72" s="198"/>
      <c r="L72" s="193"/>
    </row>
    <row r="73" spans="1:12" ht="12.75">
      <c r="A73" s="188"/>
      <c r="B73" s="153"/>
      <c r="C73" s="176"/>
      <c r="D73" s="12"/>
      <c r="E73" s="183"/>
      <c r="F73" s="155"/>
      <c r="G73" s="188"/>
      <c r="H73" s="113"/>
      <c r="I73" s="227"/>
      <c r="J73" s="118"/>
      <c r="K73" s="198"/>
      <c r="L73" s="193"/>
    </row>
    <row r="74" spans="1:12" ht="12.75">
      <c r="A74" s="188"/>
      <c r="B74" s="153"/>
      <c r="C74" s="176"/>
      <c r="D74" s="12"/>
      <c r="E74" s="183"/>
      <c r="F74" s="155"/>
      <c r="G74" s="188"/>
      <c r="H74" s="113"/>
      <c r="I74" s="227"/>
      <c r="J74" s="118"/>
      <c r="K74" s="198"/>
      <c r="L74" s="193"/>
    </row>
    <row r="75" spans="1:12" ht="12.75">
      <c r="A75" s="188"/>
      <c r="B75" s="153"/>
      <c r="C75" s="176"/>
      <c r="D75" s="12"/>
      <c r="E75" s="183"/>
      <c r="F75" s="155"/>
      <c r="G75" s="188"/>
      <c r="H75" s="113"/>
      <c r="I75" s="227"/>
      <c r="J75" s="118"/>
      <c r="K75" s="198"/>
      <c r="L75" s="193"/>
    </row>
    <row r="76" spans="1:12" ht="12.75">
      <c r="A76" s="188"/>
      <c r="B76" s="153"/>
      <c r="C76" s="176"/>
      <c r="D76" s="12"/>
      <c r="E76" s="183"/>
      <c r="F76" s="155"/>
      <c r="G76" s="188"/>
      <c r="H76" s="113"/>
      <c r="I76" s="227"/>
      <c r="J76" s="118"/>
      <c r="K76" s="198"/>
      <c r="L76" s="193"/>
    </row>
    <row r="77" spans="1:12" ht="12.75">
      <c r="A77" s="188"/>
      <c r="B77" s="153"/>
      <c r="C77" s="176"/>
      <c r="D77" s="12"/>
      <c r="E77" s="183"/>
      <c r="F77" s="155"/>
      <c r="G77" s="188"/>
      <c r="H77" s="113"/>
      <c r="I77" s="227"/>
      <c r="J77" s="118"/>
      <c r="K77" s="198"/>
      <c r="L77" s="193"/>
    </row>
    <row r="78" spans="1:12" ht="12.75">
      <c r="A78" s="188"/>
      <c r="B78" s="153"/>
      <c r="C78" s="176"/>
      <c r="D78" s="12"/>
      <c r="E78" s="183"/>
      <c r="F78" s="155"/>
      <c r="G78" s="188"/>
      <c r="H78" s="113"/>
      <c r="I78" s="227"/>
      <c r="J78" s="118"/>
      <c r="K78" s="198"/>
      <c r="L78" s="193"/>
    </row>
    <row r="79" spans="1:12" ht="12.75">
      <c r="A79" s="188"/>
      <c r="B79" s="153"/>
      <c r="C79" s="176"/>
      <c r="D79" s="12"/>
      <c r="E79" s="183"/>
      <c r="F79" s="155"/>
      <c r="G79" s="188"/>
      <c r="H79" s="113"/>
      <c r="I79" s="227"/>
      <c r="J79" s="118"/>
      <c r="K79" s="198"/>
      <c r="L79" s="193"/>
    </row>
    <row r="80" spans="1:12" ht="12.75">
      <c r="A80" s="188"/>
      <c r="B80" s="153"/>
      <c r="C80" s="176"/>
      <c r="D80" s="12"/>
      <c r="E80" s="183"/>
      <c r="F80" s="155"/>
      <c r="G80" s="188"/>
      <c r="H80" s="113"/>
      <c r="I80" s="227"/>
      <c r="J80" s="118"/>
      <c r="K80" s="198"/>
      <c r="L80" s="193"/>
    </row>
    <row r="81" spans="1:12" ht="12.75">
      <c r="A81" s="188"/>
      <c r="B81" s="153"/>
      <c r="C81" s="176"/>
      <c r="D81" s="12"/>
      <c r="E81" s="183"/>
      <c r="F81" s="155"/>
      <c r="G81" s="188"/>
      <c r="H81" s="113"/>
      <c r="I81" s="227"/>
      <c r="J81" s="118"/>
      <c r="K81" s="198"/>
      <c r="L81" s="193"/>
    </row>
    <row r="82" spans="1:12" ht="12.75">
      <c r="A82" s="188"/>
      <c r="B82" s="153"/>
      <c r="C82" s="176"/>
      <c r="D82" s="12"/>
      <c r="E82" s="183"/>
      <c r="F82" s="155"/>
      <c r="G82" s="188"/>
      <c r="H82" s="113"/>
      <c r="I82" s="227"/>
      <c r="J82" s="118"/>
      <c r="K82" s="198"/>
      <c r="L82" s="295"/>
    </row>
    <row r="83" spans="1:12" ht="13.5" thickBot="1">
      <c r="A83" s="188"/>
      <c r="B83" s="153"/>
      <c r="C83" s="176"/>
      <c r="D83" s="14"/>
      <c r="E83" s="185"/>
      <c r="F83" s="151"/>
      <c r="G83" s="61"/>
      <c r="H83" s="51"/>
      <c r="I83" s="227"/>
      <c r="J83" s="118"/>
      <c r="K83" s="227"/>
      <c r="L83" s="227"/>
    </row>
    <row r="84" spans="1:13" ht="13.5" thickBot="1">
      <c r="A84" s="228"/>
      <c r="B84" s="412"/>
      <c r="C84" s="369" t="s">
        <v>20</v>
      </c>
      <c r="D84" s="179"/>
      <c r="E84" s="186"/>
      <c r="F84" s="331"/>
      <c r="G84" s="228"/>
      <c r="H84" s="341"/>
      <c r="I84" s="384">
        <f>+I18+I25+I31+I58+I63+I65</f>
        <v>1762724</v>
      </c>
      <c r="J84" s="384">
        <f>+J18+J25+J31+J58+J63+J65</f>
        <v>463857</v>
      </c>
      <c r="K84" s="384">
        <f>+K18+K25+K31+K58+K63+K65</f>
        <v>100000</v>
      </c>
      <c r="L84" s="384">
        <f>+L18+L25+L31+L58+L63+L65</f>
        <v>1198867</v>
      </c>
      <c r="M84" s="129"/>
    </row>
    <row r="85" spans="1:13" ht="12.75">
      <c r="A85" s="35"/>
      <c r="B85" s="50"/>
      <c r="C85" s="48"/>
      <c r="D85" s="50"/>
      <c r="E85" s="50"/>
      <c r="F85" s="50"/>
      <c r="G85" s="50"/>
      <c r="H85" s="50"/>
      <c r="J85" s="50"/>
      <c r="K85" s="50"/>
      <c r="L85" s="50"/>
      <c r="M85" s="50"/>
    </row>
    <row r="86" spans="1:13" ht="14.25">
      <c r="A86" s="35"/>
      <c r="B86" s="35"/>
      <c r="C86" s="48"/>
      <c r="D86" s="14"/>
      <c r="E86" s="14"/>
      <c r="F86" s="78"/>
      <c r="G86" s="35"/>
      <c r="H86" s="15"/>
      <c r="I86" s="53"/>
      <c r="J86" s="144"/>
      <c r="K86" s="18"/>
      <c r="L86" s="54"/>
      <c r="M86" s="50"/>
    </row>
    <row r="87" spans="1:13" ht="14.25">
      <c r="A87" s="35"/>
      <c r="B87" s="50"/>
      <c r="C87" s="48"/>
      <c r="D87" s="50"/>
      <c r="E87" s="50"/>
      <c r="F87" s="77"/>
      <c r="G87" s="50"/>
      <c r="H87" s="15"/>
      <c r="I87" s="53"/>
      <c r="J87" s="143"/>
      <c r="K87" s="18"/>
      <c r="L87" s="54"/>
      <c r="M87" s="50"/>
    </row>
    <row r="88" spans="1:13" ht="14.25">
      <c r="A88" s="35"/>
      <c r="B88" s="50"/>
      <c r="C88" s="48"/>
      <c r="D88" s="50"/>
      <c r="E88" s="50"/>
      <c r="F88" s="77"/>
      <c r="G88" s="50"/>
      <c r="H88" s="15"/>
      <c r="I88" s="53"/>
      <c r="J88" s="143"/>
      <c r="K88" s="18"/>
      <c r="L88" s="54"/>
      <c r="M88" s="50"/>
    </row>
    <row r="89" spans="1:13" ht="14.25">
      <c r="A89" s="35"/>
      <c r="B89" s="50"/>
      <c r="C89" s="48"/>
      <c r="D89" s="50"/>
      <c r="E89" s="50"/>
      <c r="F89" s="77"/>
      <c r="G89" s="50"/>
      <c r="H89" s="15"/>
      <c r="I89" s="53"/>
      <c r="J89" s="83"/>
      <c r="K89" s="18"/>
      <c r="L89" s="54"/>
      <c r="M89" s="50"/>
    </row>
    <row r="90" spans="1:13" ht="14.25">
      <c r="A90" s="50"/>
      <c r="B90" s="35"/>
      <c r="C90" s="48"/>
      <c r="D90" s="14"/>
      <c r="E90" s="14"/>
      <c r="F90" s="78"/>
      <c r="G90" s="35"/>
      <c r="H90" s="15"/>
      <c r="I90" s="53"/>
      <c r="J90" s="83"/>
      <c r="K90" s="18"/>
      <c r="L90" s="54"/>
      <c r="M90" s="50"/>
    </row>
    <row r="91" spans="2:6" ht="12.75">
      <c r="B91" s="36"/>
      <c r="F91" s="72"/>
    </row>
    <row r="92" spans="2:6" ht="12.75" customHeight="1">
      <c r="B92" s="36"/>
      <c r="F92" s="72"/>
    </row>
    <row r="93" spans="2:6" ht="12.75" customHeight="1">
      <c r="B93" s="36"/>
      <c r="F93" s="72"/>
    </row>
    <row r="94" spans="2:6" ht="12.75">
      <c r="B94" s="36"/>
      <c r="F94" s="72"/>
    </row>
    <row r="95" spans="2:6" ht="12.75">
      <c r="B95" s="36"/>
      <c r="F95" s="72"/>
    </row>
    <row r="96" spans="2:6" ht="12.75">
      <c r="B96" s="36"/>
      <c r="F96" s="72"/>
    </row>
    <row r="97" spans="2:6" ht="12.75">
      <c r="B97" s="36"/>
      <c r="F97" s="72"/>
    </row>
    <row r="98" spans="2:6" ht="12.75">
      <c r="B98" s="36"/>
      <c r="F98" s="72"/>
    </row>
    <row r="99" spans="2:6" ht="12.75">
      <c r="B99" s="36"/>
      <c r="F99" s="72"/>
    </row>
    <row r="100" spans="2:6" ht="12.75">
      <c r="B100" s="36"/>
      <c r="F100" s="72"/>
    </row>
    <row r="101" spans="2:6" ht="12.75">
      <c r="B101" s="36"/>
      <c r="F101" s="72"/>
    </row>
    <row r="102" spans="2:6" ht="12.75">
      <c r="B102" s="36"/>
      <c r="F102" s="72"/>
    </row>
    <row r="103" ht="12.75">
      <c r="B103" s="36"/>
    </row>
    <row r="104" ht="12.75">
      <c r="B104" s="36"/>
    </row>
    <row r="105" ht="12.75">
      <c r="B105" s="36"/>
    </row>
    <row r="106" ht="12.75">
      <c r="B106" s="36"/>
    </row>
    <row r="107" ht="12.75">
      <c r="B107" s="36"/>
    </row>
    <row r="108" ht="12.75">
      <c r="B108" s="36"/>
    </row>
    <row r="109" ht="12.75">
      <c r="B109" s="36"/>
    </row>
    <row r="110" ht="12.75">
      <c r="B110" s="36"/>
    </row>
    <row r="111" ht="12.75">
      <c r="B111" s="36"/>
    </row>
    <row r="112" ht="12.75">
      <c r="B112" s="36"/>
    </row>
    <row r="113" ht="12.75">
      <c r="B113" s="36"/>
    </row>
    <row r="114" ht="12.75">
      <c r="B114" s="36"/>
    </row>
    <row r="115" ht="12.75">
      <c r="B115" s="36"/>
    </row>
    <row r="116" ht="12.75">
      <c r="B116" s="36"/>
    </row>
    <row r="117" ht="12.75">
      <c r="C117" s="82"/>
    </row>
    <row r="118" ht="12.75">
      <c r="C118" s="82"/>
    </row>
    <row r="119" ht="12.75">
      <c r="C119" s="82"/>
    </row>
    <row r="120" ht="12.75">
      <c r="C120" s="82"/>
    </row>
    <row r="121" ht="12.75">
      <c r="C121" s="82"/>
    </row>
    <row r="122" ht="12.75">
      <c r="C122" s="82"/>
    </row>
    <row r="123" ht="12.75">
      <c r="C123" s="82"/>
    </row>
    <row r="124" spans="1:12" ht="12.75">
      <c r="A124" s="81"/>
      <c r="B124" s="81"/>
      <c r="C124" s="82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1:12" ht="12.75">
      <c r="A125" s="81"/>
      <c r="B125" s="81"/>
      <c r="C125" s="82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1:12" ht="12.75">
      <c r="A126" s="81"/>
      <c r="B126" s="81"/>
      <c r="C126" s="82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1:12" ht="12.75">
      <c r="A127" s="81"/>
      <c r="B127" s="81"/>
      <c r="C127" s="82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1:12" ht="12.75">
      <c r="A128" s="81"/>
      <c r="B128" s="81"/>
      <c r="C128" s="82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1:12" ht="12.75">
      <c r="A129" s="81"/>
      <c r="B129" s="81"/>
      <c r="C129" s="82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1:12" ht="12.75">
      <c r="A130" s="81"/>
      <c r="B130" s="81"/>
      <c r="C130" s="82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1:12" ht="12.75">
      <c r="A131" s="81"/>
      <c r="B131" s="81"/>
      <c r="C131" s="82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1:12" ht="12.75">
      <c r="A132" s="81"/>
      <c r="B132" s="81"/>
      <c r="C132" s="82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1:12" ht="12.75">
      <c r="A133" s="81"/>
      <c r="B133" s="81"/>
      <c r="C133" s="82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1:12" ht="12.75">
      <c r="A134" s="81"/>
      <c r="B134" s="81"/>
      <c r="C134" s="82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1:12" ht="12.75">
      <c r="A135" s="81"/>
      <c r="B135" s="81"/>
      <c r="C135" s="82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ht="12.75">
      <c r="A136" s="81"/>
      <c r="B136" s="81"/>
      <c r="C136" s="82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ht="12.75">
      <c r="A137" s="81"/>
      <c r="B137" s="81"/>
      <c r="C137" s="82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1:12" ht="12.75">
      <c r="A138" s="81"/>
      <c r="B138" s="81"/>
      <c r="C138" s="82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1:12" ht="12.75">
      <c r="A139" s="81"/>
      <c r="B139" s="81"/>
      <c r="C139" s="82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1:12" ht="12.75">
      <c r="A140" s="81"/>
      <c r="B140" s="81"/>
      <c r="C140" s="82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1:12" ht="12.75">
      <c r="A141" s="81"/>
      <c r="B141" s="81"/>
      <c r="C141" s="82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ht="12.75">
      <c r="A142" s="81"/>
      <c r="B142" s="81"/>
      <c r="C142" s="82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ht="12.75">
      <c r="A143" s="81"/>
      <c r="B143" s="81"/>
      <c r="C143" s="82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1:12" ht="12.75">
      <c r="A144" s="81"/>
      <c r="B144" s="81"/>
      <c r="C144" s="82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1:12" ht="12.75">
      <c r="A145" s="81"/>
      <c r="B145" s="81"/>
      <c r="C145" s="82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1:12" ht="12.75">
      <c r="A146" s="81"/>
      <c r="B146" s="81"/>
      <c r="C146" s="82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ht="12.75">
      <c r="A147" s="81"/>
      <c r="B147" s="81"/>
      <c r="C147" s="82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ht="12.75">
      <c r="A148" s="81"/>
      <c r="B148" s="81"/>
      <c r="C148" s="82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2.75">
      <c r="A149" s="81"/>
      <c r="B149" s="81"/>
      <c r="C149" s="82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1:12" ht="12.75">
      <c r="A150" s="81"/>
      <c r="B150" s="81"/>
      <c r="C150" s="82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ht="12.75">
      <c r="A151" s="81"/>
      <c r="B151" s="81"/>
      <c r="C151" s="82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1:12" ht="12.75">
      <c r="A152" s="81"/>
      <c r="B152" s="81"/>
      <c r="C152" s="82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1:12" ht="12.75">
      <c r="A153" s="81"/>
      <c r="B153" s="81"/>
      <c r="C153" s="82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1:12" ht="12.75">
      <c r="A154" s="81"/>
      <c r="B154" s="81"/>
      <c r="C154" s="82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1:12" ht="12.75">
      <c r="A155" s="81"/>
      <c r="B155" s="81"/>
      <c r="C155" s="82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1:12" ht="12.75">
      <c r="A156" s="81"/>
      <c r="B156" s="81"/>
      <c r="C156" s="82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1:12" ht="12.75">
      <c r="A157" s="81"/>
      <c r="B157" s="81"/>
      <c r="C157" s="82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1:12" ht="12.75">
      <c r="A158" s="81"/>
      <c r="B158" s="81"/>
      <c r="C158" s="82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1:12" ht="12.75">
      <c r="A159" s="81"/>
      <c r="B159" s="81"/>
      <c r="C159" s="82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1:12" ht="12.75">
      <c r="A160" s="81"/>
      <c r="B160" s="81"/>
      <c r="C160" s="82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1:12" ht="12.75">
      <c r="A161" s="81"/>
      <c r="B161" s="81"/>
      <c r="C161" s="82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1:12" ht="12.75">
      <c r="A162" s="81"/>
      <c r="B162" s="81"/>
      <c r="C162" s="82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1:12" ht="12.75">
      <c r="A163" s="81"/>
      <c r="B163" s="81"/>
      <c r="C163" s="82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1:12" ht="12.75">
      <c r="A164" s="81"/>
      <c r="B164" s="81"/>
      <c r="C164" s="82"/>
      <c r="D164" s="81"/>
      <c r="E164" s="81"/>
      <c r="F164" s="81"/>
      <c r="G164" s="81"/>
      <c r="H164" s="81"/>
      <c r="I164" s="81"/>
      <c r="J164" s="81"/>
      <c r="K164" s="81"/>
      <c r="L164" s="81"/>
    </row>
    <row r="165" spans="1:12" ht="12.75">
      <c r="A165" s="81"/>
      <c r="B165" s="81"/>
      <c r="C165" s="82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1:12" ht="12.75">
      <c r="A166" s="81"/>
      <c r="B166" s="81"/>
      <c r="C166" s="82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1:12" ht="12.75">
      <c r="A167" s="81"/>
      <c r="B167" s="81"/>
      <c r="C167" s="82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1:12" ht="12.75">
      <c r="A168" s="81"/>
      <c r="B168" s="81"/>
      <c r="C168" s="82"/>
      <c r="D168" s="81"/>
      <c r="E168" s="81"/>
      <c r="F168" s="81"/>
      <c r="G168" s="81"/>
      <c r="H168" s="81"/>
      <c r="I168" s="81"/>
      <c r="J168" s="81"/>
      <c r="K168" s="81"/>
      <c r="L168" s="81"/>
    </row>
    <row r="169" spans="1:12" ht="12.75">
      <c r="A169" s="81"/>
      <c r="B169" s="81"/>
      <c r="C169" s="82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1:12" ht="12.75">
      <c r="A170" s="81"/>
      <c r="B170" s="81"/>
      <c r="C170" s="82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1:12" ht="12.75">
      <c r="A171" s="81"/>
      <c r="B171" s="81"/>
      <c r="C171" s="82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1:12" ht="12.75">
      <c r="A172" s="81"/>
      <c r="B172" s="81"/>
      <c r="C172" s="82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1:12" ht="12.75">
      <c r="A173" s="81"/>
      <c r="B173" s="81"/>
      <c r="C173" s="82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1:12" ht="12.75">
      <c r="A174" s="1"/>
      <c r="B174" s="1"/>
      <c r="C174" s="46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46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46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46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46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46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46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46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46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46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46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46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46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46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46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46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46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46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46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46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46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46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46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46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46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46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46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46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46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46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46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46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46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46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46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46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46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46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4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46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46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46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46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46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46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46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46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46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46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46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46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46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46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46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46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46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</row>
  </sheetData>
  <mergeCells count="13">
    <mergeCell ref="K1:L1"/>
    <mergeCell ref="D11:D15"/>
    <mergeCell ref="E11:E15"/>
    <mergeCell ref="A11:A15"/>
    <mergeCell ref="B11:B15"/>
    <mergeCell ref="C11:C15"/>
    <mergeCell ref="F11:G12"/>
    <mergeCell ref="E51:E55"/>
    <mergeCell ref="F51:G52"/>
    <mergeCell ref="A51:A55"/>
    <mergeCell ref="B51:B55"/>
    <mergeCell ref="C51:C55"/>
    <mergeCell ref="D51:D55"/>
  </mergeCells>
  <printOptions/>
  <pageMargins left="1.1811023622047245" right="0.3937007874015748" top="0.984251968503937" bottom="1" header="0" footer="0"/>
  <pageSetup horizontalDpi="360" verticalDpi="360" orientation="landscape" paperSize="9" scale="80" r:id="rId1"/>
  <rowBreaks count="1" manualBreakCount="1">
    <brk id="4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S263"/>
  <sheetViews>
    <sheetView zoomScaleSheetLayoutView="72" workbookViewId="0" topLeftCell="D29">
      <selection activeCell="K1" sqref="K1:L1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40.7109375" style="37" customWidth="1"/>
    <col min="4" max="5" width="2.7109375" style="0" customWidth="1"/>
    <col min="6" max="6" width="9.8515625" style="0" customWidth="1"/>
    <col min="7" max="7" width="13.7109375" style="0" customWidth="1"/>
    <col min="8" max="12" width="12.7109375" style="0" customWidth="1"/>
  </cols>
  <sheetData>
    <row r="1" spans="7:12" ht="12.75">
      <c r="G1" s="25"/>
      <c r="H1" s="25"/>
      <c r="I1" s="25"/>
      <c r="J1" s="25"/>
      <c r="K1" s="473"/>
      <c r="L1" s="473"/>
    </row>
    <row r="2" spans="1:12" ht="12.75">
      <c r="A2" s="25"/>
      <c r="B2" s="25"/>
      <c r="C2" s="38"/>
      <c r="D2" s="25"/>
      <c r="E2" s="25"/>
      <c r="F2" s="25"/>
      <c r="G2" s="25"/>
      <c r="H2" s="25"/>
      <c r="I2" s="25"/>
      <c r="J2" s="25"/>
      <c r="K2" s="25"/>
      <c r="L2" s="25" t="s">
        <v>7</v>
      </c>
    </row>
    <row r="4" spans="1:10" ht="18">
      <c r="A4" s="27"/>
      <c r="B4" s="27"/>
      <c r="C4" s="39"/>
      <c r="D4" s="27"/>
      <c r="E4" s="27"/>
      <c r="F4" s="28" t="s">
        <v>7</v>
      </c>
      <c r="G4" s="28" t="s">
        <v>296</v>
      </c>
      <c r="H4" s="28"/>
      <c r="I4" s="27"/>
      <c r="J4" s="27"/>
    </row>
    <row r="5" spans="1:9" ht="16.5">
      <c r="A5" s="23"/>
      <c r="F5" s="25"/>
      <c r="G5" s="25"/>
      <c r="H5" s="25"/>
      <c r="I5" s="25"/>
    </row>
    <row r="7" spans="1:12" ht="12.75">
      <c r="A7" s="19" t="s">
        <v>250</v>
      </c>
      <c r="B7" s="17"/>
      <c r="C7" s="146"/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19"/>
      <c r="B8" s="17"/>
      <c r="C8" s="146"/>
      <c r="D8" s="17"/>
      <c r="E8" s="17"/>
      <c r="F8" s="17"/>
      <c r="G8" s="17"/>
      <c r="H8" s="17"/>
      <c r="I8" s="17"/>
      <c r="J8" s="17"/>
      <c r="K8" s="17"/>
      <c r="L8" s="17"/>
    </row>
    <row r="9" spans="1:12" ht="12.75">
      <c r="A9" s="19"/>
      <c r="B9" s="17"/>
      <c r="C9" s="40" t="s">
        <v>7</v>
      </c>
      <c r="D9" s="24"/>
      <c r="E9" s="24"/>
      <c r="F9" s="17"/>
      <c r="G9" s="17"/>
      <c r="H9" s="17"/>
      <c r="I9" s="17"/>
      <c r="J9" s="8"/>
      <c r="K9" s="8"/>
      <c r="L9" s="17"/>
    </row>
    <row r="10" spans="1:12" ht="12.75">
      <c r="A10" s="20" t="s">
        <v>0</v>
      </c>
      <c r="B10" s="22"/>
      <c r="C10" s="41"/>
      <c r="D10" s="12"/>
      <c r="E10" s="12"/>
      <c r="F10" s="12"/>
      <c r="G10" s="12"/>
      <c r="H10" s="12"/>
      <c r="I10" s="20"/>
      <c r="J10" s="20"/>
      <c r="K10" s="20"/>
      <c r="L10" s="20"/>
    </row>
    <row r="11" spans="1:12" ht="13.5" thickBot="1">
      <c r="A11" s="14"/>
      <c r="B11" s="21"/>
      <c r="C11" s="42"/>
      <c r="D11" s="14"/>
      <c r="E11" s="14"/>
      <c r="F11" s="14"/>
      <c r="G11" s="14"/>
      <c r="H11" s="14"/>
      <c r="I11" s="14"/>
      <c r="J11" s="9"/>
      <c r="K11" s="9"/>
      <c r="L11" s="11"/>
    </row>
    <row r="12" spans="1:12" ht="12.75">
      <c r="A12" s="480" t="s">
        <v>30</v>
      </c>
      <c r="B12" s="483" t="s">
        <v>1</v>
      </c>
      <c r="C12" s="486" t="s">
        <v>2</v>
      </c>
      <c r="D12" s="474" t="s">
        <v>24</v>
      </c>
      <c r="E12" s="477" t="s">
        <v>25</v>
      </c>
      <c r="F12" s="489" t="s">
        <v>28</v>
      </c>
      <c r="G12" s="490"/>
      <c r="H12" s="57" t="s">
        <v>16</v>
      </c>
      <c r="I12" s="58"/>
      <c r="J12" s="59" t="s">
        <v>3</v>
      </c>
      <c r="K12" s="462" t="s">
        <v>12</v>
      </c>
      <c r="L12" s="57" t="s">
        <v>14</v>
      </c>
    </row>
    <row r="13" spans="1:12" ht="13.5" thickBot="1">
      <c r="A13" s="481"/>
      <c r="B13" s="484"/>
      <c r="C13" s="487"/>
      <c r="D13" s="475"/>
      <c r="E13" s="478"/>
      <c r="F13" s="491"/>
      <c r="G13" s="492"/>
      <c r="H13" s="29" t="s">
        <v>17</v>
      </c>
      <c r="I13" s="61" t="s">
        <v>19</v>
      </c>
      <c r="J13" s="30">
        <v>2003</v>
      </c>
      <c r="K13" s="461" t="s">
        <v>13</v>
      </c>
      <c r="L13" s="62" t="s">
        <v>15</v>
      </c>
    </row>
    <row r="14" spans="1:12" ht="12.75">
      <c r="A14" s="481"/>
      <c r="B14" s="484"/>
      <c r="C14" s="487"/>
      <c r="D14" s="475"/>
      <c r="E14" s="478"/>
      <c r="F14" s="57" t="s">
        <v>26</v>
      </c>
      <c r="G14" s="63"/>
      <c r="H14" s="29" t="s">
        <v>10</v>
      </c>
      <c r="I14" s="61" t="s">
        <v>20</v>
      </c>
      <c r="J14" s="30" t="s">
        <v>5</v>
      </c>
      <c r="K14" s="57" t="s">
        <v>5</v>
      </c>
      <c r="L14" s="29" t="s">
        <v>22</v>
      </c>
    </row>
    <row r="15" spans="1:12" ht="12.75">
      <c r="A15" s="481"/>
      <c r="B15" s="484"/>
      <c r="C15" s="487"/>
      <c r="D15" s="475"/>
      <c r="E15" s="478"/>
      <c r="F15" s="30" t="s">
        <v>27</v>
      </c>
      <c r="G15" s="30" t="s">
        <v>8</v>
      </c>
      <c r="H15" s="29" t="s">
        <v>18</v>
      </c>
      <c r="I15" s="61" t="s">
        <v>21</v>
      </c>
      <c r="J15" s="30" t="s">
        <v>6</v>
      </c>
      <c r="K15" s="29" t="s">
        <v>9</v>
      </c>
      <c r="L15" s="64" t="s">
        <v>23</v>
      </c>
    </row>
    <row r="16" spans="1:12" ht="13.5" thickBot="1">
      <c r="A16" s="482"/>
      <c r="B16" s="485"/>
      <c r="C16" s="488"/>
      <c r="D16" s="476"/>
      <c r="E16" s="479"/>
      <c r="F16" s="65"/>
      <c r="G16" s="65"/>
      <c r="H16" s="66" t="s">
        <v>11</v>
      </c>
      <c r="I16" s="67"/>
      <c r="J16" s="66" t="s">
        <v>4</v>
      </c>
      <c r="K16" s="66">
        <v>2002</v>
      </c>
      <c r="L16" s="66">
        <v>2004</v>
      </c>
    </row>
    <row r="17" spans="1:12" ht="12" customHeight="1" thickBot="1">
      <c r="A17" s="7"/>
      <c r="B17" s="31"/>
      <c r="C17" s="43"/>
      <c r="D17" s="49" t="s">
        <v>7</v>
      </c>
      <c r="E17" s="7"/>
      <c r="F17" s="7"/>
      <c r="G17" s="7"/>
      <c r="H17" s="7"/>
      <c r="I17" s="13"/>
      <c r="J17" s="4"/>
      <c r="K17" s="26"/>
      <c r="L17" s="3"/>
    </row>
    <row r="18" spans="1:12" ht="12" customHeight="1">
      <c r="A18" s="169"/>
      <c r="B18" s="165"/>
      <c r="C18" s="217"/>
      <c r="D18" s="166"/>
      <c r="E18" s="169"/>
      <c r="F18" s="167"/>
      <c r="G18" s="169"/>
      <c r="H18" s="167"/>
      <c r="I18" s="190"/>
      <c r="J18" s="168"/>
      <c r="K18" s="190"/>
      <c r="L18" s="204"/>
    </row>
    <row r="19" spans="1:12" ht="12" customHeight="1">
      <c r="A19" s="346"/>
      <c r="B19" s="31"/>
      <c r="C19" s="349"/>
      <c r="D19" s="108"/>
      <c r="E19" s="346"/>
      <c r="F19" s="7"/>
      <c r="G19" s="346"/>
      <c r="H19" s="7"/>
      <c r="I19" s="350"/>
      <c r="J19" s="13"/>
      <c r="K19" s="350"/>
      <c r="L19" s="357"/>
    </row>
    <row r="20" spans="1:19" ht="25.5">
      <c r="A20" s="347">
        <v>51</v>
      </c>
      <c r="B20" s="114"/>
      <c r="C20" s="283" t="s">
        <v>41</v>
      </c>
      <c r="D20" s="128"/>
      <c r="E20" s="180"/>
      <c r="F20" s="112"/>
      <c r="G20" s="279"/>
      <c r="H20" s="113"/>
      <c r="I20" s="459">
        <f>+I24</f>
        <v>30000</v>
      </c>
      <c r="J20" s="459">
        <f>+J24</f>
        <v>30000</v>
      </c>
      <c r="K20" s="354"/>
      <c r="L20" s="351" t="s">
        <v>7</v>
      </c>
      <c r="M20" s="16"/>
      <c r="N20" s="16"/>
      <c r="O20" s="16"/>
      <c r="P20" s="16"/>
      <c r="Q20" s="16"/>
      <c r="R20" s="16"/>
      <c r="S20" s="16"/>
    </row>
    <row r="21" spans="1:19" ht="12.75">
      <c r="A21" s="347"/>
      <c r="B21" s="114"/>
      <c r="C21" s="283"/>
      <c r="D21" s="128"/>
      <c r="E21" s="180"/>
      <c r="F21" s="112"/>
      <c r="G21" s="279"/>
      <c r="H21" s="113"/>
      <c r="I21" s="459"/>
      <c r="J21" s="469"/>
      <c r="K21" s="354"/>
      <c r="L21" s="351"/>
      <c r="M21" s="16"/>
      <c r="N21" s="16"/>
      <c r="O21" s="16"/>
      <c r="P21" s="16"/>
      <c r="Q21" s="16"/>
      <c r="R21" s="16"/>
      <c r="S21" s="16"/>
    </row>
    <row r="22" spans="1:19" ht="12.75">
      <c r="A22" s="347"/>
      <c r="B22" s="114"/>
      <c r="C22" s="283"/>
      <c r="D22" s="128"/>
      <c r="E22" s="180"/>
      <c r="F22" s="112"/>
      <c r="G22" s="279"/>
      <c r="H22" s="113"/>
      <c r="I22" s="391"/>
      <c r="J22" s="394"/>
      <c r="K22" s="354"/>
      <c r="L22" s="351"/>
      <c r="M22" s="16"/>
      <c r="N22" s="16"/>
      <c r="O22" s="16"/>
      <c r="P22" s="16"/>
      <c r="Q22" s="16"/>
      <c r="R22" s="16"/>
      <c r="S22" s="16"/>
    </row>
    <row r="23" spans="1:19" ht="12.75">
      <c r="A23" s="347"/>
      <c r="B23" s="114"/>
      <c r="C23" s="283"/>
      <c r="D23" s="128"/>
      <c r="E23" s="180"/>
      <c r="F23" s="112"/>
      <c r="G23" s="279"/>
      <c r="H23" s="113"/>
      <c r="I23" s="391"/>
      <c r="J23" s="394"/>
      <c r="K23" s="354"/>
      <c r="L23" s="351"/>
      <c r="M23" s="16"/>
      <c r="N23" s="16"/>
      <c r="O23" s="16"/>
      <c r="P23" s="16"/>
      <c r="Q23" s="16"/>
      <c r="R23" s="16"/>
      <c r="S23" s="16"/>
    </row>
    <row r="24" spans="1:12" ht="27" customHeight="1">
      <c r="A24" s="348"/>
      <c r="B24" s="105">
        <v>3438</v>
      </c>
      <c r="C24" s="282" t="s">
        <v>42</v>
      </c>
      <c r="D24" s="5"/>
      <c r="E24" s="284"/>
      <c r="F24" s="453">
        <v>998</v>
      </c>
      <c r="G24" s="454" t="s">
        <v>81</v>
      </c>
      <c r="H24" s="455">
        <v>2003</v>
      </c>
      <c r="I24" s="456">
        <v>30000</v>
      </c>
      <c r="J24" s="457">
        <v>30000</v>
      </c>
      <c r="K24" s="287"/>
      <c r="L24" s="345" t="s">
        <v>7</v>
      </c>
    </row>
    <row r="25" spans="1:12" ht="12.75">
      <c r="A25" s="214"/>
      <c r="B25" s="35"/>
      <c r="C25" s="282"/>
      <c r="D25" s="100"/>
      <c r="E25" s="285"/>
      <c r="F25" s="78"/>
      <c r="G25" s="280"/>
      <c r="H25" s="99"/>
      <c r="I25" s="345" t="s">
        <v>7</v>
      </c>
      <c r="J25" s="116" t="s">
        <v>7</v>
      </c>
      <c r="K25" s="287"/>
      <c r="L25" s="345" t="s">
        <v>7</v>
      </c>
    </row>
    <row r="26" spans="1:12" ht="12.75">
      <c r="A26" s="214"/>
      <c r="B26" s="35"/>
      <c r="C26" s="283"/>
      <c r="D26" s="5"/>
      <c r="E26" s="284"/>
      <c r="F26" s="78"/>
      <c r="G26" s="280"/>
      <c r="H26" s="99"/>
      <c r="I26" s="227"/>
      <c r="J26" s="118"/>
      <c r="K26" s="200"/>
      <c r="L26" s="358" t="s">
        <v>7</v>
      </c>
    </row>
    <row r="27" spans="1:12" ht="12.75">
      <c r="A27" s="214"/>
      <c r="B27" s="35"/>
      <c r="C27" s="282"/>
      <c r="D27" s="12"/>
      <c r="E27" s="183"/>
      <c r="F27" s="78"/>
      <c r="G27" s="280"/>
      <c r="H27" s="99"/>
      <c r="I27" s="351" t="s">
        <v>7</v>
      </c>
      <c r="J27" s="102"/>
      <c r="K27" s="355"/>
      <c r="L27" s="351"/>
    </row>
    <row r="28" spans="1:12" ht="12.75">
      <c r="A28" s="214"/>
      <c r="B28" s="35"/>
      <c r="C28" s="282"/>
      <c r="D28" s="100"/>
      <c r="E28" s="285"/>
      <c r="F28" s="78"/>
      <c r="G28" s="280"/>
      <c r="H28" s="99"/>
      <c r="I28" s="352"/>
      <c r="J28" s="18"/>
      <c r="K28" s="356"/>
      <c r="L28" s="352"/>
    </row>
    <row r="29" spans="1:12" ht="12.75">
      <c r="A29" s="214"/>
      <c r="B29" s="35"/>
      <c r="C29" s="282"/>
      <c r="D29" s="100"/>
      <c r="E29" s="285"/>
      <c r="F29" s="78"/>
      <c r="G29" s="280"/>
      <c r="H29" s="101"/>
      <c r="I29" s="352"/>
      <c r="J29" s="18"/>
      <c r="K29" s="356"/>
      <c r="L29" s="352"/>
    </row>
    <row r="30" spans="1:12" ht="12.75">
      <c r="A30" s="214"/>
      <c r="B30" s="35"/>
      <c r="C30" s="282"/>
      <c r="D30" s="5"/>
      <c r="E30" s="284"/>
      <c r="F30" s="78"/>
      <c r="G30" s="280"/>
      <c r="H30" s="99"/>
      <c r="I30" s="352"/>
      <c r="J30" s="102"/>
      <c r="K30" s="355"/>
      <c r="L30" s="359"/>
    </row>
    <row r="31" spans="1:12" ht="12.75">
      <c r="A31" s="214"/>
      <c r="B31" s="35"/>
      <c r="C31" s="344"/>
      <c r="D31" s="5"/>
      <c r="E31" s="284"/>
      <c r="F31" s="78"/>
      <c r="G31" s="280"/>
      <c r="H31" s="99"/>
      <c r="I31" s="352"/>
      <c r="J31" s="102"/>
      <c r="K31" s="355"/>
      <c r="L31" s="352"/>
    </row>
    <row r="32" spans="1:12" ht="12.75">
      <c r="A32" s="214"/>
      <c r="B32" s="35"/>
      <c r="C32" s="282"/>
      <c r="D32" s="100"/>
      <c r="E32" s="285"/>
      <c r="F32" s="78"/>
      <c r="G32" s="280"/>
      <c r="H32" s="99"/>
      <c r="I32" s="352"/>
      <c r="J32" s="102"/>
      <c r="K32" s="355"/>
      <c r="L32" s="352"/>
    </row>
    <row r="33" spans="1:12" ht="12.75">
      <c r="A33" s="214"/>
      <c r="B33" s="35"/>
      <c r="C33" s="282"/>
      <c r="D33" s="100"/>
      <c r="E33" s="285"/>
      <c r="F33" s="78"/>
      <c r="G33" s="280"/>
      <c r="H33" s="99"/>
      <c r="I33" s="352"/>
      <c r="J33" s="18"/>
      <c r="K33" s="356"/>
      <c r="L33" s="352"/>
    </row>
    <row r="34" spans="1:12" ht="12.75">
      <c r="A34" s="214"/>
      <c r="B34" s="35"/>
      <c r="C34" s="282"/>
      <c r="D34" s="100"/>
      <c r="E34" s="285"/>
      <c r="F34" s="78"/>
      <c r="G34" s="280"/>
      <c r="H34" s="99"/>
      <c r="I34" s="352"/>
      <c r="J34" s="102"/>
      <c r="K34" s="355"/>
      <c r="L34" s="352"/>
    </row>
    <row r="35" spans="1:12" ht="12.75">
      <c r="A35" s="214"/>
      <c r="B35" s="35"/>
      <c r="C35" s="282"/>
      <c r="D35" s="5"/>
      <c r="E35" s="284"/>
      <c r="F35" s="78"/>
      <c r="G35" s="280"/>
      <c r="H35" s="99"/>
      <c r="I35" s="352"/>
      <c r="J35" s="18"/>
      <c r="K35" s="356"/>
      <c r="L35" s="352"/>
    </row>
    <row r="36" spans="1:12" ht="12.75">
      <c r="A36" s="214"/>
      <c r="B36" s="35"/>
      <c r="C36" s="282"/>
      <c r="D36" s="100"/>
      <c r="E36" s="285"/>
      <c r="F36" s="78"/>
      <c r="G36" s="280"/>
      <c r="H36" s="99"/>
      <c r="I36" s="352"/>
      <c r="J36" s="18"/>
      <c r="K36" s="356"/>
      <c r="L36" s="352"/>
    </row>
    <row r="37" spans="1:12" ht="12.75">
      <c r="A37" s="214"/>
      <c r="B37" s="35"/>
      <c r="C37" s="282"/>
      <c r="D37" s="100"/>
      <c r="E37" s="285"/>
      <c r="F37" s="78"/>
      <c r="G37" s="280"/>
      <c r="H37" s="99"/>
      <c r="I37" s="352"/>
      <c r="J37" s="18"/>
      <c r="K37" s="356"/>
      <c r="L37" s="352"/>
    </row>
    <row r="38" spans="1:12" ht="12.75">
      <c r="A38" s="214"/>
      <c r="B38" s="35"/>
      <c r="C38" s="282"/>
      <c r="D38" s="100"/>
      <c r="E38" s="285"/>
      <c r="F38" s="78"/>
      <c r="G38" s="280"/>
      <c r="H38" s="99"/>
      <c r="I38" s="352"/>
      <c r="J38" s="18"/>
      <c r="K38" s="356"/>
      <c r="L38" s="352"/>
    </row>
    <row r="39" spans="1:12" ht="12.75">
      <c r="A39" s="214"/>
      <c r="B39" s="35"/>
      <c r="C39" s="282"/>
      <c r="D39" s="100"/>
      <c r="E39" s="285"/>
      <c r="F39" s="78"/>
      <c r="G39" s="280"/>
      <c r="H39" s="99"/>
      <c r="I39" s="352"/>
      <c r="J39" s="18"/>
      <c r="K39" s="356"/>
      <c r="L39" s="352"/>
    </row>
    <row r="40" spans="1:12" ht="12.75">
      <c r="A40" s="214"/>
      <c r="B40" s="35"/>
      <c r="C40" s="282"/>
      <c r="D40" s="100"/>
      <c r="E40" s="285"/>
      <c r="F40" s="78"/>
      <c r="G40" s="280"/>
      <c r="H40" s="99"/>
      <c r="I40" s="352"/>
      <c r="J40" s="18"/>
      <c r="K40" s="356"/>
      <c r="L40" s="352"/>
    </row>
    <row r="41" spans="1:12" ht="12.75">
      <c r="A41" s="214"/>
      <c r="B41" s="35"/>
      <c r="C41" s="282"/>
      <c r="D41" s="14"/>
      <c r="E41" s="185"/>
      <c r="F41" s="78"/>
      <c r="G41" s="280"/>
      <c r="H41" s="15"/>
      <c r="I41" s="353"/>
      <c r="J41" s="18"/>
      <c r="K41" s="356"/>
      <c r="L41" s="157"/>
    </row>
    <row r="42" spans="1:12" ht="12.75">
      <c r="A42" s="214"/>
      <c r="B42" s="35"/>
      <c r="C42" s="282"/>
      <c r="D42" s="14"/>
      <c r="E42" s="185"/>
      <c r="F42" s="78"/>
      <c r="G42" s="280"/>
      <c r="H42" s="15"/>
      <c r="I42" s="353"/>
      <c r="J42" s="18"/>
      <c r="K42" s="356"/>
      <c r="L42" s="157"/>
    </row>
    <row r="43" spans="1:12" ht="13.5" thickBot="1">
      <c r="A43" s="214"/>
      <c r="B43" s="35"/>
      <c r="C43" s="392"/>
      <c r="D43" s="5"/>
      <c r="E43" s="284"/>
      <c r="F43" s="78"/>
      <c r="G43" s="280"/>
      <c r="H43" s="99"/>
      <c r="I43" s="227"/>
      <c r="J43" s="118"/>
      <c r="K43" s="356"/>
      <c r="L43" s="157"/>
    </row>
    <row r="44" spans="1:12" ht="13.5" thickBot="1">
      <c r="A44" s="290"/>
      <c r="B44" s="242"/>
      <c r="C44" s="370" t="s">
        <v>20</v>
      </c>
      <c r="D44" s="179"/>
      <c r="E44" s="186"/>
      <c r="F44" s="278"/>
      <c r="G44" s="291"/>
      <c r="H44" s="189"/>
      <c r="I44" s="458">
        <f>+I20</f>
        <v>30000</v>
      </c>
      <c r="J44" s="458">
        <f>+J20</f>
        <v>30000</v>
      </c>
      <c r="K44" s="393"/>
      <c r="L44" s="231"/>
    </row>
    <row r="45" spans="1:12" ht="12.75">
      <c r="A45" s="50"/>
      <c r="B45" s="35"/>
      <c r="C45" s="48"/>
      <c r="D45" s="14"/>
      <c r="E45" s="14"/>
      <c r="F45" s="77"/>
      <c r="G45" s="50"/>
      <c r="H45" s="15"/>
      <c r="I45" s="53"/>
      <c r="J45" s="18"/>
      <c r="K45" s="18"/>
      <c r="L45" s="54"/>
    </row>
    <row r="46" spans="1:12" ht="12.75">
      <c r="A46" s="50"/>
      <c r="B46" s="35"/>
      <c r="C46" s="48"/>
      <c r="D46" s="14"/>
      <c r="E46" s="14"/>
      <c r="F46" s="77"/>
      <c r="G46" s="50"/>
      <c r="H46" s="15"/>
      <c r="I46" s="53"/>
      <c r="J46" s="18"/>
      <c r="K46" s="18"/>
      <c r="L46" s="54"/>
    </row>
    <row r="47" spans="1:12" ht="12.75">
      <c r="A47" s="50"/>
      <c r="B47" s="35"/>
      <c r="C47" s="48"/>
      <c r="D47" s="14"/>
      <c r="E47" s="14"/>
      <c r="F47" s="77"/>
      <c r="G47" s="50"/>
      <c r="H47" s="15"/>
      <c r="I47" s="53"/>
      <c r="J47" s="18"/>
      <c r="K47" s="18"/>
      <c r="L47" s="54"/>
    </row>
    <row r="48" spans="1:12" ht="12.75">
      <c r="A48" s="50"/>
      <c r="B48" s="35"/>
      <c r="C48" s="48"/>
      <c r="D48" s="14"/>
      <c r="E48" s="14"/>
      <c r="F48" s="77"/>
      <c r="G48" s="50"/>
      <c r="H48" s="15"/>
      <c r="I48" s="53"/>
      <c r="J48" s="18"/>
      <c r="K48" s="18"/>
      <c r="L48" s="54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spans="1:12" ht="12.75">
      <c r="A58" s="50"/>
      <c r="B58" s="35"/>
      <c r="C58" s="48"/>
      <c r="D58" s="14"/>
      <c r="E58" s="14"/>
      <c r="F58" s="77"/>
      <c r="G58" s="50"/>
      <c r="H58" s="15"/>
      <c r="I58" s="53"/>
      <c r="J58" s="18"/>
      <c r="K58" s="18"/>
      <c r="L58" s="54"/>
    </row>
    <row r="59" spans="1:12" ht="12.75">
      <c r="A59" s="50"/>
      <c r="B59" s="35"/>
      <c r="C59" s="48"/>
      <c r="D59" s="14"/>
      <c r="E59" s="14"/>
      <c r="F59" s="77"/>
      <c r="G59" s="50"/>
      <c r="H59" s="15"/>
      <c r="I59" s="53"/>
      <c r="J59" s="18"/>
      <c r="K59" s="18"/>
      <c r="L59" s="54"/>
    </row>
    <row r="60" spans="1:12" ht="12.75">
      <c r="A60" s="50"/>
      <c r="B60" s="35"/>
      <c r="C60" s="48"/>
      <c r="D60" s="14"/>
      <c r="E60" s="14"/>
      <c r="F60" s="77"/>
      <c r="G60" s="50"/>
      <c r="H60" s="15"/>
      <c r="I60" s="53"/>
      <c r="J60" s="18"/>
      <c r="K60" s="18"/>
      <c r="L60" s="54"/>
    </row>
    <row r="61" spans="1:12" ht="12.75">
      <c r="A61" s="50"/>
      <c r="B61" s="35"/>
      <c r="C61" s="48"/>
      <c r="D61" s="14"/>
      <c r="E61" s="14"/>
      <c r="F61" s="77"/>
      <c r="G61" s="50"/>
      <c r="H61" s="15"/>
      <c r="I61" s="53"/>
      <c r="J61" s="18"/>
      <c r="K61" s="18"/>
      <c r="L61" s="54"/>
    </row>
    <row r="62" spans="1:12" ht="12.75">
      <c r="A62" s="50"/>
      <c r="B62" s="35"/>
      <c r="C62" s="48"/>
      <c r="D62" s="14"/>
      <c r="E62" s="14"/>
      <c r="F62" s="77"/>
      <c r="G62" s="50"/>
      <c r="H62" s="15"/>
      <c r="I62" s="53"/>
      <c r="J62" s="18"/>
      <c r="K62" s="18"/>
      <c r="L62" s="54"/>
    </row>
    <row r="63" spans="1:12" ht="12.75">
      <c r="A63" s="50"/>
      <c r="B63" s="35"/>
      <c r="C63" s="48"/>
      <c r="D63" s="14"/>
      <c r="E63" s="14"/>
      <c r="F63" s="77"/>
      <c r="G63" s="50"/>
      <c r="H63" s="15"/>
      <c r="I63" s="53"/>
      <c r="J63" s="18"/>
      <c r="K63" s="18"/>
      <c r="L63" s="54"/>
    </row>
    <row r="64" spans="1:12" ht="12.75">
      <c r="A64" s="50"/>
      <c r="B64" s="35"/>
      <c r="C64" s="48"/>
      <c r="D64" s="5"/>
      <c r="E64" s="5"/>
      <c r="F64" s="77"/>
      <c r="G64" s="50"/>
      <c r="H64" s="51"/>
      <c r="I64" s="52"/>
      <c r="J64" s="52"/>
      <c r="K64" s="52"/>
      <c r="L64" s="52"/>
    </row>
    <row r="65" spans="1:12" ht="12.75">
      <c r="A65" s="50"/>
      <c r="B65" s="35"/>
      <c r="C65" s="48"/>
      <c r="D65" s="5"/>
      <c r="E65" s="5"/>
      <c r="F65" s="77"/>
      <c r="G65" s="50"/>
      <c r="H65" s="51"/>
      <c r="I65" s="52"/>
      <c r="J65" s="52"/>
      <c r="K65" s="52"/>
      <c r="L65" s="52"/>
    </row>
    <row r="66" spans="1:12" ht="12.75">
      <c r="A66" s="50"/>
      <c r="B66" s="35"/>
      <c r="C66" s="48"/>
      <c r="D66" s="5"/>
      <c r="E66" s="5"/>
      <c r="F66" s="77"/>
      <c r="G66" s="50"/>
      <c r="H66" s="5"/>
      <c r="I66" s="6"/>
      <c r="J66" s="5"/>
      <c r="K66" s="5"/>
      <c r="L66" s="6"/>
    </row>
    <row r="67" spans="1:12" ht="12.75">
      <c r="A67" s="50"/>
      <c r="B67" s="35"/>
      <c r="C67" s="48"/>
      <c r="D67" s="5"/>
      <c r="E67" s="5"/>
      <c r="F67" s="77"/>
      <c r="G67" s="50"/>
      <c r="H67" s="5"/>
      <c r="I67" s="6"/>
      <c r="J67" s="5"/>
      <c r="K67" s="5"/>
      <c r="L67" s="6"/>
    </row>
    <row r="68" spans="1:12" ht="12.75">
      <c r="A68" s="50"/>
      <c r="B68" s="35"/>
      <c r="C68" s="48"/>
      <c r="D68" s="69"/>
      <c r="E68" s="69"/>
      <c r="F68" s="77"/>
      <c r="G68" s="50"/>
      <c r="H68" s="69"/>
      <c r="I68" s="69"/>
      <c r="J68" s="69" t="s">
        <v>7</v>
      </c>
      <c r="K68" s="69" t="s">
        <v>7</v>
      </c>
      <c r="L68" s="69"/>
    </row>
    <row r="69" spans="1:12" ht="12.75">
      <c r="A69" s="50"/>
      <c r="B69" s="35"/>
      <c r="C69" s="48"/>
      <c r="D69" s="69"/>
      <c r="E69" s="69"/>
      <c r="F69" s="77"/>
      <c r="G69" s="50"/>
      <c r="H69" s="69" t="s">
        <v>7</v>
      </c>
      <c r="I69" s="69"/>
      <c r="J69" s="69" t="s">
        <v>7</v>
      </c>
      <c r="K69" s="69"/>
      <c r="L69" s="69"/>
    </row>
    <row r="70" spans="2:12" ht="12.75">
      <c r="B70" s="36"/>
      <c r="D70" s="2"/>
      <c r="E70" s="2"/>
      <c r="F70" s="72"/>
      <c r="H70" s="2"/>
      <c r="I70" s="2"/>
      <c r="J70" s="2"/>
      <c r="K70" s="2"/>
      <c r="L70" s="2"/>
    </row>
    <row r="71" spans="2:12" ht="12.75">
      <c r="B71" s="36"/>
      <c r="D71" s="81"/>
      <c r="E71" s="81"/>
      <c r="F71" s="72"/>
      <c r="H71" s="81"/>
      <c r="I71" s="81"/>
      <c r="J71" s="81"/>
      <c r="K71" s="81"/>
      <c r="L71" s="81"/>
    </row>
    <row r="72" spans="2:6" ht="12.75">
      <c r="B72" s="36"/>
      <c r="F72" s="72"/>
    </row>
    <row r="73" spans="2:6" ht="12.75">
      <c r="B73" s="36"/>
      <c r="F73" s="72"/>
    </row>
    <row r="74" spans="2:6" ht="12.75">
      <c r="B74" s="36"/>
      <c r="F74" s="72"/>
    </row>
    <row r="75" spans="2:6" ht="12.75">
      <c r="B75" s="36"/>
      <c r="F75" s="72"/>
    </row>
    <row r="76" spans="2:6" ht="12.75">
      <c r="B76" s="36"/>
      <c r="F76" s="72"/>
    </row>
    <row r="77" spans="2:6" ht="12.75">
      <c r="B77" s="36"/>
      <c r="F77" s="72"/>
    </row>
    <row r="78" spans="2:6" ht="12.75">
      <c r="B78" s="36"/>
      <c r="F78" s="72"/>
    </row>
    <row r="79" spans="2:6" ht="12.75">
      <c r="B79" s="36"/>
      <c r="F79" s="72"/>
    </row>
    <row r="80" spans="2:6" ht="12.75">
      <c r="B80" s="36"/>
      <c r="F80" s="72"/>
    </row>
    <row r="81" spans="2:6" ht="12.75">
      <c r="B81" s="36"/>
      <c r="F81" s="72"/>
    </row>
    <row r="82" spans="2:6" ht="12.75">
      <c r="B82" s="36"/>
      <c r="F82" s="72"/>
    </row>
    <row r="83" spans="2:6" ht="12.75">
      <c r="B83" s="36"/>
      <c r="F83" s="72"/>
    </row>
    <row r="84" spans="2:6" ht="12.75" customHeight="1">
      <c r="B84" s="36"/>
      <c r="F84" s="72"/>
    </row>
    <row r="85" spans="2:6" ht="12.75" customHeight="1">
      <c r="B85" s="36"/>
      <c r="F85" s="72"/>
    </row>
    <row r="86" spans="2:6" ht="12.75">
      <c r="B86" s="36"/>
      <c r="F86" s="72"/>
    </row>
    <row r="87" spans="2:6" ht="12.75">
      <c r="B87" s="36"/>
      <c r="F87" s="72"/>
    </row>
    <row r="88" spans="2:6" ht="12.75">
      <c r="B88" s="36"/>
      <c r="F88" s="72"/>
    </row>
    <row r="89" spans="2:6" ht="12.75">
      <c r="B89" s="36"/>
      <c r="F89" s="72"/>
    </row>
    <row r="90" spans="2:6" ht="12.75">
      <c r="B90" s="36"/>
      <c r="F90" s="72"/>
    </row>
    <row r="91" spans="2:6" ht="12.75">
      <c r="B91" s="36"/>
      <c r="F91" s="72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ht="12.75">
      <c r="B98" s="36"/>
    </row>
    <row r="99" ht="12.75">
      <c r="B99" s="36"/>
    </row>
    <row r="100" ht="12.75">
      <c r="B100" s="36"/>
    </row>
    <row r="101" ht="12.75">
      <c r="B101" s="36"/>
    </row>
    <row r="102" ht="12.75">
      <c r="B102" s="36"/>
    </row>
    <row r="103" ht="12.75">
      <c r="B103" s="36"/>
    </row>
    <row r="104" ht="12.75">
      <c r="B104" s="36"/>
    </row>
    <row r="105" ht="12.75">
      <c r="B105" s="36"/>
    </row>
    <row r="106" ht="12.75">
      <c r="B106" s="36"/>
    </row>
    <row r="107" ht="12.75">
      <c r="B107" s="36"/>
    </row>
    <row r="108" ht="12.75">
      <c r="B108" s="36"/>
    </row>
    <row r="109" ht="12.75">
      <c r="C109" s="82"/>
    </row>
    <row r="110" ht="12.75">
      <c r="C110" s="82"/>
    </row>
    <row r="111" ht="12.75">
      <c r="C111" s="82"/>
    </row>
    <row r="112" ht="12.75">
      <c r="C112" s="82"/>
    </row>
    <row r="113" ht="12.75">
      <c r="C113" s="82"/>
    </row>
    <row r="114" ht="12.75">
      <c r="C114" s="82"/>
    </row>
    <row r="115" ht="12.75">
      <c r="C115" s="82"/>
    </row>
    <row r="116" spans="1:12" ht="12.75">
      <c r="A116" s="81"/>
      <c r="B116" s="81"/>
      <c r="C116" s="82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1:12" ht="12.75">
      <c r="A117" s="81"/>
      <c r="B117" s="81"/>
      <c r="C117" s="82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1:12" ht="12.75">
      <c r="A118" s="81"/>
      <c r="B118" s="81"/>
      <c r="C118" s="82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1:12" ht="12.75">
      <c r="A119" s="81"/>
      <c r="B119" s="81"/>
      <c r="C119" s="82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1:12" ht="12.75">
      <c r="A120" s="81"/>
      <c r="B120" s="81"/>
      <c r="C120" s="82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1:12" ht="12.75">
      <c r="A121" s="81"/>
      <c r="B121" s="81"/>
      <c r="C121" s="82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1:12" ht="12.75">
      <c r="A122" s="81"/>
      <c r="B122" s="81"/>
      <c r="C122" s="82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1:12" ht="12.75">
      <c r="A123" s="81"/>
      <c r="B123" s="81"/>
      <c r="C123" s="82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1:12" ht="12.75">
      <c r="A124" s="81"/>
      <c r="B124" s="81"/>
      <c r="C124" s="82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1:12" ht="12.75">
      <c r="A125" s="81"/>
      <c r="B125" s="81"/>
      <c r="C125" s="82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1:12" ht="12.75">
      <c r="A126" s="81"/>
      <c r="B126" s="81"/>
      <c r="C126" s="82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1:12" ht="12.75">
      <c r="A127" s="81"/>
      <c r="B127" s="81"/>
      <c r="C127" s="82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1:12" ht="12.75">
      <c r="A128" s="81"/>
      <c r="B128" s="81"/>
      <c r="C128" s="82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1:12" ht="12.75">
      <c r="A129" s="81"/>
      <c r="B129" s="81"/>
      <c r="C129" s="82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1:12" ht="12.75">
      <c r="A130" s="81"/>
      <c r="B130" s="81"/>
      <c r="C130" s="82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1:12" ht="12.75">
      <c r="A131" s="81"/>
      <c r="B131" s="81"/>
      <c r="C131" s="82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1:12" ht="12.75">
      <c r="A132" s="81"/>
      <c r="B132" s="81"/>
      <c r="C132" s="82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1:12" ht="12.75">
      <c r="A133" s="81"/>
      <c r="B133" s="81"/>
      <c r="C133" s="82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1:12" ht="12.75">
      <c r="A134" s="81"/>
      <c r="B134" s="81"/>
      <c r="C134" s="82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1:12" ht="12.75">
      <c r="A135" s="81"/>
      <c r="B135" s="81"/>
      <c r="C135" s="82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ht="12.75">
      <c r="A136" s="81"/>
      <c r="B136" s="81"/>
      <c r="C136" s="82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ht="12.75">
      <c r="A137" s="81"/>
      <c r="B137" s="81"/>
      <c r="C137" s="82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1:12" ht="12.75">
      <c r="A138" s="81"/>
      <c r="B138" s="81"/>
      <c r="C138" s="82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1:12" ht="12.75">
      <c r="A139" s="81"/>
      <c r="B139" s="81"/>
      <c r="C139" s="82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1:12" ht="12.75">
      <c r="A140" s="81"/>
      <c r="B140" s="81"/>
      <c r="C140" s="82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1:12" ht="12.75">
      <c r="A141" s="81"/>
      <c r="B141" s="81"/>
      <c r="C141" s="82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ht="12.75">
      <c r="A142" s="81"/>
      <c r="B142" s="81"/>
      <c r="C142" s="82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ht="12.75">
      <c r="A143" s="81"/>
      <c r="B143" s="81"/>
      <c r="C143" s="82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1:12" ht="12.75">
      <c r="A144" s="81"/>
      <c r="B144" s="81"/>
      <c r="C144" s="82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1:12" ht="12.75">
      <c r="A145" s="81"/>
      <c r="B145" s="81"/>
      <c r="C145" s="82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1:12" ht="12.75">
      <c r="A146" s="81"/>
      <c r="B146" s="81"/>
      <c r="C146" s="82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ht="12.75">
      <c r="A147" s="81"/>
      <c r="B147" s="81"/>
      <c r="C147" s="82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ht="12.75">
      <c r="A148" s="81"/>
      <c r="B148" s="81"/>
      <c r="C148" s="82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2.75">
      <c r="A149" s="81"/>
      <c r="B149" s="81"/>
      <c r="C149" s="82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1:12" ht="12.75">
      <c r="A150" s="81"/>
      <c r="B150" s="81"/>
      <c r="C150" s="82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ht="12.75">
      <c r="A151" s="81"/>
      <c r="B151" s="81"/>
      <c r="C151" s="82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1:12" ht="12.75">
      <c r="A152" s="81"/>
      <c r="B152" s="81"/>
      <c r="C152" s="82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1:12" ht="12.75">
      <c r="A153" s="81"/>
      <c r="B153" s="81"/>
      <c r="C153" s="82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1:12" ht="12.75">
      <c r="A154" s="81"/>
      <c r="B154" s="81"/>
      <c r="C154" s="82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1:12" ht="12.75">
      <c r="A155" s="81"/>
      <c r="B155" s="81"/>
      <c r="C155" s="82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1:12" ht="12.75">
      <c r="A156" s="81"/>
      <c r="B156" s="81"/>
      <c r="C156" s="82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1:12" ht="12.75">
      <c r="A157" s="81"/>
      <c r="B157" s="81"/>
      <c r="C157" s="82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1:12" ht="12.75">
      <c r="A158" s="81"/>
      <c r="B158" s="81"/>
      <c r="C158" s="82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1:12" ht="12.75">
      <c r="A159" s="81"/>
      <c r="B159" s="81"/>
      <c r="C159" s="82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1:12" ht="12.75">
      <c r="A160" s="81"/>
      <c r="B160" s="81"/>
      <c r="C160" s="82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1:12" ht="12.75">
      <c r="A161" s="81"/>
      <c r="B161" s="81"/>
      <c r="C161" s="82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1:12" ht="12.75">
      <c r="A162" s="81"/>
      <c r="B162" s="81"/>
      <c r="C162" s="82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1:12" ht="12.75">
      <c r="A163" s="1"/>
      <c r="B163" s="1"/>
      <c r="C163" s="46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46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46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46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46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46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46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46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46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46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46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46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46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46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46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46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46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46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46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46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46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46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46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46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46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46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46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46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46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46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46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46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46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46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46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46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46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46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46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46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46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46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46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46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46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46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46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46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46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4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46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46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46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46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46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46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46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46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46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</row>
  </sheetData>
  <mergeCells count="7">
    <mergeCell ref="K1:L1"/>
    <mergeCell ref="D12:D16"/>
    <mergeCell ref="E12:E16"/>
    <mergeCell ref="A12:A16"/>
    <mergeCell ref="B12:B16"/>
    <mergeCell ref="C12:C16"/>
    <mergeCell ref="F12:G13"/>
  </mergeCells>
  <printOptions/>
  <pageMargins left="1.1811023622047245" right="0.3937007874015748" top="0.984251968503937" bottom="1" header="0" footer="0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MSALUDWS000</dc:creator>
  <cp:keywords/>
  <dc:description/>
  <cp:lastModifiedBy>pr2</cp:lastModifiedBy>
  <cp:lastPrinted>2002-12-12T14:25:58Z</cp:lastPrinted>
  <dcterms:created xsi:type="dcterms:W3CDTF">1999-11-23T13:21:49Z</dcterms:created>
  <dcterms:modified xsi:type="dcterms:W3CDTF">2001-09-25T20:36:59Z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