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6285" tabRatio="923" activeTab="0"/>
  </bookViews>
  <sheets>
    <sheet name="Cuenta AIF Proyectada" sheetId="1" r:id="rId1"/>
    <sheet name="Ingresos" sheetId="2" r:id="rId2"/>
    <sheet name="Finalidad y Función" sheetId="3" r:id="rId3"/>
    <sheet name="Costos por Jurisdicción" sheetId="4" r:id="rId4"/>
    <sheet name="Personal por Jurisdicción" sheetId="5" r:id="rId5"/>
  </sheets>
  <definedNames>
    <definedName name="_xlnm.Print_Area" localSheetId="3">'Costos por Jurisdicción'!$A$5:$Q$24</definedName>
    <definedName name="_xlnm.Print_Area" localSheetId="0">'Cuenta AIF Proyectada'!$A$2:$G$88</definedName>
    <definedName name="_xlnm.Print_Titles" localSheetId="3">'Costos por Jurisdicción'!$A:$B</definedName>
  </definedNames>
  <calcPr fullCalcOnLoad="1"/>
</workbook>
</file>

<file path=xl/sharedStrings.xml><?xml version="1.0" encoding="utf-8"?>
<sst xmlns="http://schemas.openxmlformats.org/spreadsheetml/2006/main" count="328" uniqueCount="263">
  <si>
    <t>Den Econ</t>
  </si>
  <si>
    <t>(Todas)</t>
  </si>
  <si>
    <t>Den Ppal</t>
  </si>
  <si>
    <t>Den Parcial</t>
  </si>
  <si>
    <t>01 - Recursos Tributarios</t>
  </si>
  <si>
    <t xml:space="preserve">01 - IMPUESTO SOBRE LOS INGRESOS BRUTOS                          </t>
  </si>
  <si>
    <t xml:space="preserve">02 - IMPUESTO INMOBILIARIO                                       </t>
  </si>
  <si>
    <t xml:space="preserve">03 - IMPUESTO DE SELLOS                                          </t>
  </si>
  <si>
    <t>05 - REG.REGUL.IMPOS.Y FAC.PAGOS DTO.1539/99</t>
  </si>
  <si>
    <t>09 - GESTIÓN JUDICIAL Y EXTRA JUDICIAL DE RECURSOS TRIBUTARIOS</t>
  </si>
  <si>
    <t>02 - No Tributarios</t>
  </si>
  <si>
    <t xml:space="preserve">01 - TASAS POR UTILIZACION DE AGUAS,CANON DE RIEGO Y OTRAS </t>
  </si>
  <si>
    <t>02 - TASAS DE JUSTICIA-LEY  IMPOSITIVA PROVINCIAL</t>
  </si>
  <si>
    <t>03 - TASA VIAL</t>
  </si>
  <si>
    <t>05 - TASAS POR TRANSPORTE DE PASAJEROS Y CARGAS</t>
  </si>
  <si>
    <t>06 - TASA AL TRANSPORTE REGULAR DE PASAJEROS Y CARGAS</t>
  </si>
  <si>
    <t>07 - TASAS POR SERV. SECR.DE TRABAJO</t>
  </si>
  <si>
    <t>10 - RENTAS E INTERESES POR PREST.OTORGADOS-D.VIVIENDA</t>
  </si>
  <si>
    <t>20 - BOLETIN OFICIAL</t>
  </si>
  <si>
    <t>21- DEVOLUC.EJERC.ANTERIORES, INGRESOS EVENTUALES Y VARIOS</t>
  </si>
  <si>
    <t>22 - MULTAS VARIAS</t>
  </si>
  <si>
    <t>23 - DERECHO DE INSCRIPCION EN R.U.Y P.</t>
  </si>
  <si>
    <t>24 - VENTA DE PLIEGOS, PLANOS, ETC.</t>
  </si>
  <si>
    <t>25 - DERECHO INSPECCION DE OBRAS</t>
  </si>
  <si>
    <t>26 - RESGUARDO DE AUTOMOTORES, MAQUINARIAS Y OTROS</t>
  </si>
  <si>
    <t>27 - INGRESOS POR CONVENIOS MINISTERIO DE SALUD</t>
  </si>
  <si>
    <t xml:space="preserve">28 - PRODUCIDO SERVICIOS POLICIALES - LEY 7386      </t>
  </si>
  <si>
    <t>29 - RESTITUCION SERVICIOS POLICLINICO POLICIAL -DTO.1677/73</t>
  </si>
  <si>
    <t>30 - INGRESOS PRODUCIDOS LEY 7059 -FONDO MINERO</t>
  </si>
  <si>
    <t xml:space="preserve">31 - INGRESOS PRODUCIDO LEY 7092 -FONDO GAS                    </t>
  </si>
  <si>
    <t>32 - INGRESOS PRESTACIÓN  DE SERV. DTO.4262/</t>
  </si>
  <si>
    <t>34 - ARANCELES ADJUDICACIÓN DE VIVIENDAS</t>
  </si>
  <si>
    <t>35 - COMISION DE SERV.POR RECUPERO DE CREDITOS</t>
  </si>
  <si>
    <t>36 - INGRESOS ART. 21 INC. D) LEY 8665 -LOTERIA</t>
  </si>
  <si>
    <t>37 - OFICINA MOVIL DEL REG.DEL ESTADO CIVIL Y CAPACIDAD DE LAS PERSONAS</t>
  </si>
  <si>
    <t>38 - INGRESOS FONDO AGROPECUARIO</t>
  </si>
  <si>
    <t>39 - SEGURIDAD VIAL Y PREVENC.ACCIDENTES DE TRANSITO</t>
  </si>
  <si>
    <t>40 - GESTIÓN JUDICIAL Y EXTRA JUDICIAL DE RECURSOS NO TRIBUTARIOS</t>
  </si>
  <si>
    <t>01 - Coparticipación Federal</t>
  </si>
  <si>
    <t>01 - COPARTICIPACION FEDERAL DE IMPUESTOS</t>
  </si>
  <si>
    <t>02 - Recursos Afectados y Leyes Especiales</t>
  </si>
  <si>
    <t>02 - IMPUESTO A LAS GANANCIAS-EXCEDENTE FONDO CONURBANO</t>
  </si>
  <si>
    <t>03 - FONDO COMPENSADOR DE DESEQUILIBRIOS FISCALES</t>
  </si>
  <si>
    <t>04 - LEY Nº 24699 - GANANCIAS (SUMA FIJA)</t>
  </si>
  <si>
    <t>05 - LEY Nº 24699 - BS. PERSONALES DISTRIBUIDOS SEGUN LEY 23548</t>
  </si>
  <si>
    <t>06 - REGIMEN SIMPLIF.P/PEQUEÑOS CONTRIBUYENTES - LEY Nº 24977</t>
  </si>
  <si>
    <t>10 -  IMP.A LAS GANANCIAS - NECESIDADES BASICAS INSATISFECHAS</t>
  </si>
  <si>
    <t>11 - SERVICIOS NACIONALES TRANSFERIDOS</t>
  </si>
  <si>
    <t>14 - FONDO EDUCATIVO</t>
  </si>
  <si>
    <t>15 - IMPUESTO A LOS COMBUSTIBLES - OBRAS DE VIALIDAD PROVINCIAL</t>
  </si>
  <si>
    <t>16 - IMPUESTO A LOS COMBUSTIBLES -OBRAS DE INFRAESTRUCTURA</t>
  </si>
  <si>
    <t>17 - IMPUESTO A LOS COMBUSTIBLES -FO.NA.VI.</t>
  </si>
  <si>
    <t xml:space="preserve">18 - AP.TESORO NAC.-POLIT.SOC.COMUN.(PO.SO.CO.) </t>
  </si>
  <si>
    <t>19 - AP.TESORO NAC.-PROG. SOC. NUTR. (PRO.SO.NU.)</t>
  </si>
  <si>
    <t>03 - Otros Ingresos Nacionales</t>
  </si>
  <si>
    <t>20 - SERVICIOS NACIONALES TRANSFERIDOS (ACTA COMPL.Nº 6)</t>
  </si>
  <si>
    <t>23 - CONVENIOS MINISTERIO DE SALUD CON ORGAN. SEGURIDAD SOCIAL Y OTROS</t>
  </si>
  <si>
    <t>24 - APORTE MINISTERIO DE SALUD DE LA NACION-PROMIN</t>
  </si>
  <si>
    <t>25 - FONDO COOPERATIVO-LEY 7734  Y LEY 23427</t>
  </si>
  <si>
    <t>26 - INSTITUTO NACIONAL DE ESTADÍSTICAS Y CENSOS</t>
  </si>
  <si>
    <t>27 - PARTICIPACION ARTS.3 Y 4 LEY 23906</t>
  </si>
  <si>
    <t>28 - REINTEGRO PENITENCIARIOS FEDERALES Y OTROS</t>
  </si>
  <si>
    <t>04 - Ingresos de Capital</t>
  </si>
  <si>
    <t>01 - Reembolso de Préstamos</t>
  </si>
  <si>
    <t>01 - REEMBOLSO PRESTAMOS FO.NA.VI.</t>
  </si>
  <si>
    <t>02 - REEMBOLSO PRESTAMOS MUNICIPIOS Y COMUNAS</t>
  </si>
  <si>
    <t>03 - REEMBOLSO PRESTAMOS VARIOS</t>
  </si>
  <si>
    <t>Total general</t>
  </si>
  <si>
    <t>Den Prog Nuevo</t>
  </si>
  <si>
    <t>Den Func</t>
  </si>
  <si>
    <t>Den Det</t>
  </si>
  <si>
    <t>1 - Servicios Sociales</t>
  </si>
  <si>
    <t>1 - Cultura Y Educacion</t>
  </si>
  <si>
    <t>20 - Enseñanza Elemental</t>
  </si>
  <si>
    <t>30 - Enseñanza Media Y Tecnica</t>
  </si>
  <si>
    <t>40 - Enseñanza Superior Y Universitaria</t>
  </si>
  <si>
    <t>90 - Cultura Y Enseñanza Sin Discriminar</t>
  </si>
  <si>
    <t>2 - Salud</t>
  </si>
  <si>
    <t>10 - Atencion Medica</t>
  </si>
  <si>
    <t>20 - Saneamiento Ambiental</t>
  </si>
  <si>
    <t>90 - Salud Sin Discriminar</t>
  </si>
  <si>
    <t>3 - Bienestar Social</t>
  </si>
  <si>
    <t>20 - Vivienda Y Urbanismo</t>
  </si>
  <si>
    <t>30 - Asistencia Social</t>
  </si>
  <si>
    <t>31 - PAICOR</t>
  </si>
  <si>
    <t>50 - Promocion Social</t>
  </si>
  <si>
    <t>51 - Planes de Empleo</t>
  </si>
  <si>
    <t>90 - Bienestar Social Sin Discriminar</t>
  </si>
  <si>
    <t>4 - Ciencia Y Tecnica</t>
  </si>
  <si>
    <t>2 - Apoyo Integral A Municipios</t>
  </si>
  <si>
    <t>1 - Coparticipacion Impositiva</t>
  </si>
  <si>
    <t>2 - Fortalecimiento Y Desarrollo Municipal</t>
  </si>
  <si>
    <t>3 - Seguridad</t>
  </si>
  <si>
    <t>1 - Policia Interior</t>
  </si>
  <si>
    <t>2 - Reclusion Y Correccion</t>
  </si>
  <si>
    <t>3 - Seguridad Sin Discriminar</t>
  </si>
  <si>
    <t>4 - Justicia</t>
  </si>
  <si>
    <t>5 - Desarrollo De La Economia</t>
  </si>
  <si>
    <t>6 - Control Y Administracion Fiscal</t>
  </si>
  <si>
    <t>7 - Legislacion</t>
  </si>
  <si>
    <t>9 - Administracion General</t>
  </si>
  <si>
    <t>10 - Deuda Publica</t>
  </si>
  <si>
    <t>11 - A Clasificar</t>
  </si>
  <si>
    <t>Den jurisd</t>
  </si>
  <si>
    <t>Definitivo 2004</t>
  </si>
  <si>
    <t>02 - Erogaciones Corrientes</t>
  </si>
  <si>
    <t>01 - Personal</t>
  </si>
  <si>
    <t>02 - Bienes de Consumo</t>
  </si>
  <si>
    <t>03 - Servicios No Personales</t>
  </si>
  <si>
    <t>04 - Erogaciones Corrientes sin Discriminar</t>
  </si>
  <si>
    <t>05 - Intereses y Gastos Financieros</t>
  </si>
  <si>
    <t>07 - Economías de Gestión</t>
  </si>
  <si>
    <t>05 - Erogaciones de Capital</t>
  </si>
  <si>
    <t>11 - Bienes de Capital</t>
  </si>
  <si>
    <t>12 - Trabajos Públicos</t>
  </si>
  <si>
    <t>13 - Bienes Preexistentes</t>
  </si>
  <si>
    <t>14 - Erogaciones de Capital sin Discriminar</t>
  </si>
  <si>
    <t>16 -  Activos financieros</t>
  </si>
  <si>
    <t>17 - Economías de Gestión</t>
  </si>
  <si>
    <t>10 - Erogaciones Figurativas</t>
  </si>
  <si>
    <t>01 - Fondo Incentivo Docente</t>
  </si>
  <si>
    <t>02 - Aportes del Tesoro Nacional a las Provincias</t>
  </si>
  <si>
    <t>03 - Programas Sociales Financiados con Recursos Nacionales - Otros</t>
  </si>
  <si>
    <t>04 - Caja de Jubilaciones, Pensiones y Retiro</t>
  </si>
  <si>
    <t>1.10 - Dependencia Inmediata del Poder Ejecutivo</t>
  </si>
  <si>
    <t>1.15 - Ministerio de Gobierno</t>
  </si>
  <si>
    <t xml:space="preserve">1.16 - Ministerio de  Seguridad </t>
  </si>
  <si>
    <t>1.18 - Secretaría De Justicia</t>
  </si>
  <si>
    <t>1.20 - Ministerio de Finanzas</t>
  </si>
  <si>
    <t>1.25 - Ministerio de Obras y Servicios Públicos</t>
  </si>
  <si>
    <t>1.35 - Ministerio De Educacion</t>
  </si>
  <si>
    <t>1.40 - Ministerio De Salud</t>
  </si>
  <si>
    <t>1.50 - Ministerio de Producción y Trabajo</t>
  </si>
  <si>
    <t>1.70 - Gastos Generales De La Administracion</t>
  </si>
  <si>
    <t>2.0 - Poder Legislativo</t>
  </si>
  <si>
    <t>3.0 - Poder Judicial</t>
  </si>
  <si>
    <t>4.0 - Defensoria Del Pueblo</t>
  </si>
  <si>
    <t>5.0 - Tribunal De Cuentas</t>
  </si>
  <si>
    <t xml:space="preserve"> Monto ($)</t>
  </si>
  <si>
    <t>Grupo</t>
  </si>
  <si>
    <t>Administración Central</t>
  </si>
  <si>
    <t>Cuentas Especiales</t>
  </si>
  <si>
    <t>Dirección de Vivienda</t>
  </si>
  <si>
    <t>08 - FONDO PARA INFRAESTRUCTURA VIAL (FIV)</t>
  </si>
  <si>
    <t>09 - Contribuciones Figurativas</t>
  </si>
  <si>
    <t>25 - Contribuciones Figurativas</t>
  </si>
  <si>
    <t>26 - Erogaciones Figurativas</t>
  </si>
  <si>
    <t>06 - OTROS RECURSOS TRIBUTARIOS (DoCOF)</t>
  </si>
  <si>
    <t>12 - SEGURIDAD SOCIAL - ART.5 IVA</t>
  </si>
  <si>
    <t>13 - SEGURIDAD SOCIAL - ART.30 BIENES PERSONALES</t>
  </si>
  <si>
    <t>06 - Transferencias Corrientes</t>
  </si>
  <si>
    <t>10 - Transferencias de Capital</t>
  </si>
  <si>
    <t>27 - Distribución de Fondos por Cuenta de Terceros</t>
  </si>
  <si>
    <t>05 - Recepción de Nación para Caja de Jubilaciones</t>
  </si>
  <si>
    <t>24 - Recepción de Fondos de Terceros</t>
  </si>
  <si>
    <t>D</t>
  </si>
  <si>
    <t>14 - Aplicaciones Financieras</t>
  </si>
  <si>
    <t>22 - Amortización de la Deuda</t>
  </si>
  <si>
    <t>23 - Variación de Activos y de Otros Pasivos</t>
  </si>
  <si>
    <t>2 - Crédito Adicional</t>
  </si>
  <si>
    <t>1 - Transferencias a Clasificar</t>
  </si>
  <si>
    <t>3 - Economías de Gestión</t>
  </si>
  <si>
    <t>Recursos Afectados</t>
  </si>
  <si>
    <t>01 - Ingresos Provinciales</t>
  </si>
  <si>
    <t>33 - INGRESOS LEY ORGANICA DEL TRIBUNAL DE CTAS.</t>
  </si>
  <si>
    <t>02 - Ingresos Nacionales</t>
  </si>
  <si>
    <t>01 - Ingresos Corrientes</t>
  </si>
  <si>
    <t>01 - Provinciales</t>
  </si>
  <si>
    <t>02 - Nacionales</t>
  </si>
  <si>
    <t>01 - A municipios y otros entes comunales</t>
  </si>
  <si>
    <t>02 - A Sociedades, Agencias y Empresas Provinciales</t>
  </si>
  <si>
    <t>06 - A Otras Entidades del Sector Público</t>
  </si>
  <si>
    <t>09 - A instituciones Culturales y Sociales del Sector Privado</t>
  </si>
  <si>
    <t>04 - A Org.de la Seg. Social Prov.(excepto AyC personal)</t>
  </si>
  <si>
    <t>07 - A Personas Físicas del Sector Privado</t>
  </si>
  <si>
    <t>05 - A Org.Residuales y Entes del Estado Provincial</t>
  </si>
  <si>
    <t>08 - A Instituciones de Enseñanza del Sector Privado</t>
  </si>
  <si>
    <t>10 - A Empresas del Sector Privado</t>
  </si>
  <si>
    <t>07 - Crédito Adicional Neto de Economías de Gestión</t>
  </si>
  <si>
    <t>Ahorro Corriente</t>
  </si>
  <si>
    <t>17 - Crédito Adicional Neto de Economías de Gestión</t>
  </si>
  <si>
    <t>01 + 04 - Ingresos Totales</t>
  </si>
  <si>
    <t>02 + 05 - Erogaciones Totales</t>
  </si>
  <si>
    <t>Resultado Económico antes de Figurativas</t>
  </si>
  <si>
    <t>Resultado Económico</t>
  </si>
  <si>
    <t>13 - Fuentes Financieras</t>
  </si>
  <si>
    <t>03 - Uso del Crédito</t>
  </si>
  <si>
    <t>04 - Remanente de Ejercicios Anteriores</t>
  </si>
  <si>
    <t>Totales</t>
  </si>
  <si>
    <t>Fuentes Financieras Netas</t>
  </si>
  <si>
    <t>Resultado</t>
  </si>
  <si>
    <t>04 - IMPUESTO A LA PROPIEDAD AUTOMOTOR</t>
  </si>
  <si>
    <t>Suma de  Cargos</t>
  </si>
  <si>
    <t>JURISDICCIÓN</t>
  </si>
  <si>
    <t>DETALLE</t>
  </si>
  <si>
    <t>GRUPO</t>
  </si>
  <si>
    <t>1.35 - Ministerio De Educación</t>
  </si>
  <si>
    <t>1.70 - Gastos Generales De La Administración</t>
  </si>
  <si>
    <t>01 - Autoridades Superiores</t>
  </si>
  <si>
    <t>1 - Autoridades Superiores Del Poder Ejecutivo</t>
  </si>
  <si>
    <t>2 - Autoridades Del Tribunal De Cuentas</t>
  </si>
  <si>
    <t>Total 01 - Autoridades Superiores</t>
  </si>
  <si>
    <t>02 - Escalafón General</t>
  </si>
  <si>
    <t>20 - Agrupamiento Profesional - Ley 8575</t>
  </si>
  <si>
    <t>21 - Agrupamiento Administrativo Y Tecnico - Ley 8575</t>
  </si>
  <si>
    <t>22 - Agrupamiento Servicios Generales Y Oficios - Ley 8575</t>
  </si>
  <si>
    <t>24 - Personal De Gabinete</t>
  </si>
  <si>
    <t>45- informatica</t>
  </si>
  <si>
    <t>5 - Personal Directivo</t>
  </si>
  <si>
    <t>6 - Personal Superior</t>
  </si>
  <si>
    <t>Total 02 - Escalafón General</t>
  </si>
  <si>
    <t>03 - Escalafón Seguridad</t>
  </si>
  <si>
    <t>12 - Personal Policial</t>
  </si>
  <si>
    <t>25 - Personal Penitenciario</t>
  </si>
  <si>
    <t>Total 03 - Escalafón Seguridad</t>
  </si>
  <si>
    <t>06 - Escalafon Graficos</t>
  </si>
  <si>
    <t>8 - Personal Regido Por Convenio</t>
  </si>
  <si>
    <t>Total 06 - Escalafon Graficos</t>
  </si>
  <si>
    <t>07 - Escalafon Aeronauticos</t>
  </si>
  <si>
    <t>16 - Personal De Operaciones - Direccion De Aeronautica</t>
  </si>
  <si>
    <t>Total 07 - Escalafon Aeronauticos</t>
  </si>
  <si>
    <t>08 - Escalafon Docentes</t>
  </si>
  <si>
    <t>13 - Personal Docente</t>
  </si>
  <si>
    <t>Total 08 - Escalafon Docentes</t>
  </si>
  <si>
    <t>08 - Escalafon Docentes Horas Cátedra</t>
  </si>
  <si>
    <t>13 - Personal Docente - Horas Cátedra</t>
  </si>
  <si>
    <t>Total 08 - Escalafon Docentes Horas Cátedra</t>
  </si>
  <si>
    <t>10 - Escalafon Poder Judicial</t>
  </si>
  <si>
    <t>26 - Magistrados Y Funcionarios Judiciales</t>
  </si>
  <si>
    <t>27 - Personal Superior De La Justicia</t>
  </si>
  <si>
    <t>28 - Personal Tecnico Administrativo De La Justicia</t>
  </si>
  <si>
    <t>29 - Personal Obrero, De Maestranza Y De Servicios De La Justicia</t>
  </si>
  <si>
    <t>Total 10 - Escalafon Poder Judicial</t>
  </si>
  <si>
    <t>11 - Escalafon Poder Legislativo</t>
  </si>
  <si>
    <t>11 - Personal Tecnico</t>
  </si>
  <si>
    <t>23 - Personal Administrativo</t>
  </si>
  <si>
    <t>3 - Autoridades Del Poder Legislativo</t>
  </si>
  <si>
    <t>4 - Autoridades Defensoria Del Pueblo</t>
  </si>
  <si>
    <t>42 - Personal Obrero Y Maestranza</t>
  </si>
  <si>
    <t>Total 11 - Escalafon Poder Legislativo</t>
  </si>
  <si>
    <t>12 - Escalafon Salud</t>
  </si>
  <si>
    <t>19 - Personal Directivo Médico Hospitalario</t>
  </si>
  <si>
    <t>71- Grupo Ocupacional I</t>
  </si>
  <si>
    <t>72 - Grupo Ocupacional II</t>
  </si>
  <si>
    <t>73 - Grupo Ocupacional III</t>
  </si>
  <si>
    <t>74 - Grupo Ocupacional Iv</t>
  </si>
  <si>
    <t>75 - Grupo Ocupacional V</t>
  </si>
  <si>
    <t>Total 12 - Escalafon Salud</t>
  </si>
  <si>
    <t>13 - Escalafon Hidraulica</t>
  </si>
  <si>
    <t>50 - Personal Superior</t>
  </si>
  <si>
    <t>51 - Personal Profesional</t>
  </si>
  <si>
    <t>52 - Personal Tecnico</t>
  </si>
  <si>
    <t>53 - Personal Administrativo</t>
  </si>
  <si>
    <t>54 - Personal De Oficios</t>
  </si>
  <si>
    <t>55 - Personal De Servicios</t>
  </si>
  <si>
    <t>Total 13 - Escalafon Hidraulica</t>
  </si>
  <si>
    <t>14 - Escalafón Vialidad</t>
  </si>
  <si>
    <t>30 - Personal Superior</t>
  </si>
  <si>
    <t>31 - Personal Profesional</t>
  </si>
  <si>
    <t>32 - Personal Tecnico</t>
  </si>
  <si>
    <t>33 - Personal Administrativo</t>
  </si>
  <si>
    <t>34 - Personal Obrero</t>
  </si>
  <si>
    <t>Total 14 - Escalafón Vialidad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</si>
</sst>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#,##0.0"/>
    <numFmt numFmtId="178" formatCode="#,##0.000"/>
    <numFmt numFmtId="179" formatCode="#,##0.0000"/>
    <numFmt numFmtId="180" formatCode="#,##0.00000"/>
    <numFmt numFmtId="181" formatCode="0.0%"/>
    <numFmt numFmtId="182" formatCode="0.0"/>
    <numFmt numFmtId="183" formatCode="[$$-2C0A]#,##0.00"/>
    <numFmt numFmtId="184" formatCode="0.00000"/>
    <numFmt numFmtId="185" formatCode="0.0000"/>
    <numFmt numFmtId="186" formatCode="0.000"/>
  </numFmts>
  <fonts count="28">
    <font>
      <sz val="10"/>
      <name val="Arial"/>
      <family val="0"/>
    </font>
    <font>
      <sz val="8"/>
      <name val="Tahoma"/>
      <family val="2"/>
    </font>
    <font>
      <b/>
      <sz val="8"/>
      <color indexed="9"/>
      <name val="Tahoma"/>
      <family val="2"/>
    </font>
    <font>
      <sz val="8"/>
      <color indexed="18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color indexed="63"/>
      <name val="Tahoma"/>
      <family val="2"/>
    </font>
    <font>
      <sz val="10"/>
      <name val="Tahoma"/>
      <family val="2"/>
    </font>
    <font>
      <b/>
      <sz val="11"/>
      <color indexed="9"/>
      <name val="Tahoma"/>
      <family val="2"/>
    </font>
    <font>
      <b/>
      <sz val="11"/>
      <color indexed="60"/>
      <name val="Tahoma"/>
      <family val="2"/>
    </font>
    <font>
      <b/>
      <sz val="11"/>
      <color indexed="18"/>
      <name val="Tahoma"/>
      <family val="2"/>
    </font>
    <font>
      <b/>
      <sz val="8"/>
      <color indexed="6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b/>
      <sz val="10"/>
      <color indexed="9"/>
      <name val="Tahoma"/>
      <family val="2"/>
    </font>
    <font>
      <b/>
      <sz val="8"/>
      <color indexed="8"/>
      <name val="Tahoma"/>
      <family val="2"/>
    </font>
    <font>
      <b/>
      <sz val="9"/>
      <color indexed="6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8"/>
      <name val="Arial"/>
      <family val="2"/>
    </font>
    <font>
      <sz val="7"/>
      <name val="Arial"/>
      <family val="0"/>
    </font>
    <font>
      <b/>
      <sz val="8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42">
    <border>
      <left/>
      <right/>
      <top/>
      <bottom/>
      <diagonal/>
    </border>
    <border>
      <left style="dashed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>
        <color indexed="23"/>
      </top>
      <bottom style="medium"/>
    </border>
    <border>
      <left>
        <color indexed="63"/>
      </left>
      <right>
        <color indexed="63"/>
      </right>
      <top style="thick">
        <color indexed="2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>
        <color indexed="2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>
        <color indexed="23"/>
      </top>
      <bottom style="medium"/>
    </border>
    <border>
      <left style="dashed">
        <color indexed="18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164" fontId="1" fillId="0" borderId="0" xfId="15" applyNumberFormat="1" applyFont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164" fontId="6" fillId="0" borderId="0" xfId="0" applyNumberFormat="1" applyFont="1" applyFill="1" applyAlignment="1">
      <alignment horizontal="right"/>
    </xf>
    <xf numFmtId="164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/>
    </xf>
    <xf numFmtId="164" fontId="1" fillId="0" borderId="0" xfId="15" applyNumberFormat="1" applyFont="1" applyFill="1" applyAlignment="1">
      <alignment horizontal="left"/>
    </xf>
    <xf numFmtId="0" fontId="12" fillId="0" borderId="4" xfId="0" applyFont="1" applyBorder="1" applyAlignment="1">
      <alignment/>
    </xf>
    <xf numFmtId="0" fontId="13" fillId="0" borderId="5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13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64" fontId="1" fillId="0" borderId="0" xfId="15" applyNumberFormat="1" applyFont="1" applyFill="1" applyBorder="1" applyAlignment="1">
      <alignment horizontal="left"/>
    </xf>
    <xf numFmtId="164" fontId="1" fillId="0" borderId="0" xfId="15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9" fillId="0" borderId="7" xfId="0" applyFont="1" applyBorder="1" applyAlignment="1">
      <alignment/>
    </xf>
    <xf numFmtId="164" fontId="7" fillId="0" borderId="7" xfId="0" applyNumberFormat="1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/>
    </xf>
    <xf numFmtId="164" fontId="6" fillId="0" borderId="9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5" fillId="0" borderId="5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164" fontId="6" fillId="0" borderId="6" xfId="0" applyNumberFormat="1" applyFont="1" applyFill="1" applyBorder="1" applyAlignment="1">
      <alignment/>
    </xf>
    <xf numFmtId="164" fontId="1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8" xfId="0" applyFont="1" applyBorder="1" applyAlignment="1">
      <alignment/>
    </xf>
    <xf numFmtId="0" fontId="8" fillId="0" borderId="11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164" fontId="13" fillId="0" borderId="12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left"/>
    </xf>
    <xf numFmtId="164" fontId="3" fillId="0" borderId="6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right"/>
    </xf>
    <xf numFmtId="164" fontId="13" fillId="0" borderId="19" xfId="0" applyNumberFormat="1" applyFont="1" applyFill="1" applyBorder="1" applyAlignment="1">
      <alignment vertical="center" wrapText="1"/>
    </xf>
    <xf numFmtId="164" fontId="8" fillId="0" borderId="19" xfId="0" applyNumberFormat="1" applyFont="1" applyFill="1" applyBorder="1" applyAlignment="1">
      <alignment vertical="center" wrapText="1"/>
    </xf>
    <xf numFmtId="164" fontId="16" fillId="0" borderId="20" xfId="0" applyNumberFormat="1" applyFont="1" applyFill="1" applyBorder="1" applyAlignment="1">
      <alignment horizontal="right" vertical="center" wrapText="1"/>
    </xf>
    <xf numFmtId="0" fontId="9" fillId="0" borderId="9" xfId="0" applyFont="1" applyBorder="1" applyAlignment="1">
      <alignment/>
    </xf>
    <xf numFmtId="164" fontId="13" fillId="0" borderId="21" xfId="0" applyNumberFormat="1" applyFont="1" applyFill="1" applyBorder="1" applyAlignment="1">
      <alignment horizontal="center" vertical="center" wrapText="1"/>
    </xf>
    <xf numFmtId="164" fontId="13" fillId="0" borderId="22" xfId="0" applyNumberFormat="1" applyFont="1" applyFill="1" applyBorder="1" applyAlignment="1">
      <alignment vertical="center" wrapText="1"/>
    </xf>
    <xf numFmtId="164" fontId="1" fillId="0" borderId="19" xfId="0" applyNumberFormat="1" applyFont="1" applyFill="1" applyBorder="1" applyAlignment="1">
      <alignment vertical="center" wrapText="1"/>
    </xf>
    <xf numFmtId="0" fontId="13" fillId="0" borderId="23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 indent="1"/>
    </xf>
    <xf numFmtId="164" fontId="14" fillId="0" borderId="0" xfId="0" applyNumberFormat="1" applyFont="1" applyFill="1" applyBorder="1" applyAlignment="1">
      <alignment horizontal="left" vertical="center" wrapText="1" indent="1"/>
    </xf>
    <xf numFmtId="164" fontId="13" fillId="0" borderId="18" xfId="0" applyNumberFormat="1" applyFont="1" applyFill="1" applyBorder="1" applyAlignment="1">
      <alignment horizontal="left" vertical="center" wrapText="1" inden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164" fontId="13" fillId="0" borderId="1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/>
    </xf>
    <xf numFmtId="164" fontId="13" fillId="0" borderId="16" xfId="0" applyNumberFormat="1" applyFont="1" applyFill="1" applyBorder="1" applyAlignment="1">
      <alignment horizontal="right"/>
    </xf>
    <xf numFmtId="164" fontId="13" fillId="0" borderId="6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0" fontId="14" fillId="0" borderId="0" xfId="19" applyNumberFormat="1" applyFont="1" applyFill="1" applyAlignment="1">
      <alignment/>
    </xf>
    <xf numFmtId="164" fontId="14" fillId="0" borderId="6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164" fontId="14" fillId="0" borderId="7" xfId="0" applyNumberFormat="1" applyFont="1" applyFill="1" applyBorder="1" applyAlignment="1">
      <alignment horizontal="right"/>
    </xf>
    <xf numFmtId="164" fontId="14" fillId="0" borderId="24" xfId="0" applyNumberFormat="1" applyFont="1" applyFill="1" applyBorder="1" applyAlignment="1">
      <alignment horizontal="right"/>
    </xf>
    <xf numFmtId="164" fontId="8" fillId="0" borderId="24" xfId="0" applyNumberFormat="1" applyFont="1" applyFill="1" applyBorder="1" applyAlignment="1">
      <alignment horizontal="right"/>
    </xf>
    <xf numFmtId="0" fontId="17" fillId="0" borderId="15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5" fillId="0" borderId="25" xfId="0" applyNumberFormat="1" applyFont="1" applyFill="1" applyBorder="1" applyAlignment="1">
      <alignment horizontal="right"/>
    </xf>
    <xf numFmtId="164" fontId="16" fillId="0" borderId="25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10" fontId="1" fillId="0" borderId="0" xfId="19" applyNumberFormat="1" applyFont="1" applyFill="1" applyAlignment="1">
      <alignment/>
    </xf>
    <xf numFmtId="0" fontId="6" fillId="0" borderId="0" xfId="0" applyFont="1" applyAlignment="1">
      <alignment/>
    </xf>
    <xf numFmtId="0" fontId="20" fillId="0" borderId="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164" fontId="6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0" fontId="6" fillId="0" borderId="5" xfId="0" applyFont="1" applyFill="1" applyBorder="1" applyAlignment="1">
      <alignment horizontal="left"/>
    </xf>
    <xf numFmtId="164" fontId="0" fillId="0" borderId="0" xfId="0" applyNumberFormat="1" applyBorder="1" applyAlignment="1">
      <alignment/>
    </xf>
    <xf numFmtId="164" fontId="21" fillId="0" borderId="27" xfId="0" applyNumberFormat="1" applyFont="1" applyBorder="1" applyAlignment="1">
      <alignment horizontal="center" vertical="center" wrapText="1"/>
    </xf>
    <xf numFmtId="164" fontId="21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/>
    </xf>
    <xf numFmtId="0" fontId="21" fillId="0" borderId="4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top" wrapText="1"/>
    </xf>
    <xf numFmtId="164" fontId="5" fillId="0" borderId="8" xfId="0" applyNumberFormat="1" applyFont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4" fontId="1" fillId="0" borderId="0" xfId="15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6" fillId="2" borderId="15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164" fontId="6" fillId="2" borderId="12" xfId="0" applyNumberFormat="1" applyFont="1" applyFill="1" applyBorder="1" applyAlignment="1">
      <alignment horizontal="right"/>
    </xf>
    <xf numFmtId="164" fontId="6" fillId="2" borderId="16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164" fontId="1" fillId="2" borderId="0" xfId="15" applyNumberFormat="1" applyFont="1" applyFill="1" applyAlignment="1">
      <alignment/>
    </xf>
    <xf numFmtId="0" fontId="6" fillId="2" borderId="0" xfId="0" applyFont="1" applyFill="1" applyAlignment="1">
      <alignment/>
    </xf>
    <xf numFmtId="0" fontId="9" fillId="3" borderId="23" xfId="0" applyFont="1" applyFill="1" applyBorder="1" applyAlignment="1">
      <alignment horizontal="left" vertical="center" indent="2"/>
    </xf>
    <xf numFmtId="0" fontId="19" fillId="3" borderId="7" xfId="0" applyFont="1" applyFill="1" applyBorder="1" applyAlignment="1">
      <alignment horizontal="left" vertical="center"/>
    </xf>
    <xf numFmtId="3" fontId="19" fillId="3" borderId="7" xfId="0" applyNumberFormat="1" applyFont="1" applyFill="1" applyBorder="1" applyAlignment="1">
      <alignment horizontal="right" vertical="center"/>
    </xf>
    <xf numFmtId="3" fontId="19" fillId="3" borderId="2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64" fontId="8" fillId="0" borderId="0" xfId="15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23" xfId="0" applyFont="1" applyFill="1" applyBorder="1" applyAlignment="1">
      <alignment horizontal="left"/>
    </xf>
    <xf numFmtId="0" fontId="20" fillId="0" borderId="7" xfId="0" applyFont="1" applyBorder="1" applyAlignment="1">
      <alignment horizontal="left"/>
    </xf>
    <xf numFmtId="164" fontId="6" fillId="0" borderId="7" xfId="0" applyNumberFormat="1" applyFont="1" applyFill="1" applyBorder="1" applyAlignment="1">
      <alignment horizontal="right"/>
    </xf>
    <xf numFmtId="164" fontId="6" fillId="0" borderId="24" xfId="0" applyNumberFormat="1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9" fillId="3" borderId="8" xfId="0" applyFont="1" applyFill="1" applyBorder="1" applyAlignment="1">
      <alignment horizontal="left" indent="2"/>
    </xf>
    <xf numFmtId="0" fontId="9" fillId="3" borderId="9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 indent="2"/>
    </xf>
    <xf numFmtId="0" fontId="2" fillId="3" borderId="9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 indent="2"/>
    </xf>
    <xf numFmtId="0" fontId="6" fillId="0" borderId="15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164" fontId="6" fillId="0" borderId="12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7" xfId="0" applyFont="1" applyBorder="1" applyAlignment="1">
      <alignment horizontal="left"/>
    </xf>
    <xf numFmtId="164" fontId="3" fillId="0" borderId="7" xfId="0" applyNumberFormat="1" applyFont="1" applyBorder="1" applyAlignment="1">
      <alignment horizontal="right"/>
    </xf>
    <xf numFmtId="164" fontId="3" fillId="0" borderId="24" xfId="0" applyNumberFormat="1" applyFont="1" applyBorder="1" applyAlignment="1">
      <alignment/>
    </xf>
    <xf numFmtId="0" fontId="1" fillId="0" borderId="28" xfId="0" applyFont="1" applyFill="1" applyBorder="1" applyAlignment="1">
      <alignment horizontal="left"/>
    </xf>
    <xf numFmtId="164" fontId="6" fillId="0" borderId="29" xfId="0" applyNumberFormat="1" applyFont="1" applyFill="1" applyBorder="1" applyAlignment="1">
      <alignment horizontal="right"/>
    </xf>
    <xf numFmtId="164" fontId="6" fillId="0" borderId="3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164" fontId="4" fillId="0" borderId="11" xfId="0" applyNumberFormat="1" applyFont="1" applyBorder="1" applyAlignment="1">
      <alignment horizontal="center" vertical="top" wrapText="1"/>
    </xf>
    <xf numFmtId="164" fontId="21" fillId="0" borderId="0" xfId="0" applyNumberFormat="1" applyFont="1" applyBorder="1" applyAlignment="1">
      <alignment horizontal="left" vertical="top" wrapText="1"/>
    </xf>
    <xf numFmtId="164" fontId="21" fillId="0" borderId="0" xfId="0" applyNumberFormat="1" applyFont="1" applyBorder="1" applyAlignment="1">
      <alignment horizontal="center" vertical="top" wrapText="1"/>
    </xf>
    <xf numFmtId="164" fontId="21" fillId="0" borderId="6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0" fontId="2" fillId="3" borderId="23" xfId="0" applyFont="1" applyFill="1" applyBorder="1" applyAlignment="1">
      <alignment horizontal="left" indent="2"/>
    </xf>
    <xf numFmtId="0" fontId="2" fillId="3" borderId="7" xfId="0" applyFont="1" applyFill="1" applyBorder="1" applyAlignment="1">
      <alignment horizontal="left"/>
    </xf>
    <xf numFmtId="3" fontId="2" fillId="3" borderId="7" xfId="0" applyNumberFormat="1" applyFont="1" applyFill="1" applyBorder="1" applyAlignment="1">
      <alignment horizontal="right"/>
    </xf>
    <xf numFmtId="3" fontId="2" fillId="3" borderId="24" xfId="0" applyNumberFormat="1" applyFont="1" applyFill="1" applyBorder="1" applyAlignment="1">
      <alignment horizontal="right"/>
    </xf>
    <xf numFmtId="0" fontId="22" fillId="3" borderId="23" xfId="0" applyFont="1" applyFill="1" applyBorder="1" applyAlignment="1">
      <alignment horizontal="left" vertical="center" indent="2"/>
    </xf>
    <xf numFmtId="0" fontId="22" fillId="3" borderId="7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center" vertical="center"/>
    </xf>
    <xf numFmtId="3" fontId="22" fillId="3" borderId="7" xfId="0" applyNumberFormat="1" applyFont="1" applyFill="1" applyBorder="1" applyAlignment="1">
      <alignment horizontal="right" vertical="center"/>
    </xf>
    <xf numFmtId="3" fontId="22" fillId="3" borderId="24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164" fontId="23" fillId="0" borderId="0" xfId="15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43" fontId="1" fillId="0" borderId="0" xfId="15" applyFont="1" applyAlignment="1">
      <alignment/>
    </xf>
    <xf numFmtId="164" fontId="4" fillId="0" borderId="8" xfId="0" applyNumberFormat="1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24" fillId="0" borderId="31" xfId="0" applyFont="1" applyBorder="1" applyAlignment="1">
      <alignment horizontal="right"/>
    </xf>
    <xf numFmtId="0" fontId="24" fillId="0" borderId="32" xfId="0" applyFont="1" applyBorder="1" applyAlignment="1">
      <alignment horizontal="right"/>
    </xf>
    <xf numFmtId="0" fontId="25" fillId="0" borderId="31" xfId="0" applyFon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4" fillId="0" borderId="31" xfId="0" applyFont="1" applyBorder="1" applyAlignment="1">
      <alignment vertical="top"/>
    </xf>
    <xf numFmtId="0" fontId="24" fillId="0" borderId="31" xfId="0" applyFont="1" applyBorder="1" applyAlignment="1">
      <alignment vertical="top" wrapText="1"/>
    </xf>
    <xf numFmtId="0" fontId="24" fillId="0" borderId="31" xfId="0" applyFont="1" applyBorder="1" applyAlignment="1">
      <alignment horizontal="center" vertical="top" wrapText="1"/>
    </xf>
    <xf numFmtId="0" fontId="24" fillId="0" borderId="34" xfId="0" applyFont="1" applyBorder="1" applyAlignment="1">
      <alignment horizontal="center" vertical="top" wrapText="1"/>
    </xf>
    <xf numFmtId="3" fontId="26" fillId="0" borderId="35" xfId="0" applyNumberFormat="1" applyFont="1" applyBorder="1" applyAlignment="1">
      <alignment horizontal="center" vertical="center" wrapText="1"/>
    </xf>
    <xf numFmtId="0" fontId="24" fillId="0" borderId="31" xfId="0" applyFont="1" applyBorder="1" applyAlignment="1">
      <alignment/>
    </xf>
    <xf numFmtId="0" fontId="0" fillId="0" borderId="31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24" fillId="0" borderId="36" xfId="0" applyFont="1" applyBorder="1" applyAlignment="1">
      <alignment/>
    </xf>
    <xf numFmtId="0" fontId="0" fillId="0" borderId="37" xfId="0" applyBorder="1" applyAlignment="1">
      <alignment/>
    </xf>
    <xf numFmtId="3" fontId="0" fillId="0" borderId="37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8" xfId="0" applyNumberForma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27" fillId="0" borderId="39" xfId="0" applyFont="1" applyBorder="1" applyAlignment="1">
      <alignment horizontal="left"/>
    </xf>
    <xf numFmtId="0" fontId="27" fillId="0" borderId="40" xfId="0" applyFont="1" applyBorder="1" applyAlignment="1">
      <alignment horizontal="left"/>
    </xf>
    <xf numFmtId="3" fontId="27" fillId="0" borderId="39" xfId="0" applyNumberFormat="1" applyFont="1" applyBorder="1" applyAlignment="1">
      <alignment/>
    </xf>
    <xf numFmtId="3" fontId="27" fillId="0" borderId="41" xfId="0" applyNumberFormat="1" applyFont="1" applyBorder="1" applyAlignment="1">
      <alignment/>
    </xf>
    <xf numFmtId="3" fontId="27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45"/>
  <sheetViews>
    <sheetView tabSelected="1" workbookViewId="0" topLeftCell="A1">
      <selection activeCell="C4" sqref="C4"/>
    </sheetView>
  </sheetViews>
  <sheetFormatPr defaultColWidth="11.421875" defaultRowHeight="12.75"/>
  <cols>
    <col min="1" max="2" width="1.421875" style="1" customWidth="1"/>
    <col min="3" max="3" width="42.140625" style="1" customWidth="1"/>
    <col min="4" max="6" width="14.7109375" style="2" customWidth="1"/>
    <col min="7" max="7" width="13.7109375" style="190" customWidth="1"/>
    <col min="8" max="14" width="13.140625" style="2" customWidth="1"/>
    <col min="15" max="15" width="13.8515625" style="2" customWidth="1"/>
    <col min="16" max="19" width="20.57421875" style="2" customWidth="1"/>
    <col min="20" max="16384" width="20.57421875" style="1" customWidth="1"/>
  </cols>
  <sheetData>
    <row r="1" spans="1:251" s="125" customFormat="1" ht="1.5" customHeight="1" thickBot="1" thickTop="1">
      <c r="A1" s="122" t="s">
        <v>104</v>
      </c>
      <c r="B1" s="123"/>
      <c r="C1" s="123"/>
      <c r="D1" s="124" t="s">
        <v>139</v>
      </c>
      <c r="E1" s="124"/>
      <c r="F1" s="124"/>
      <c r="G1" s="124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19" s="132" customFormat="1" ht="23.25" customHeight="1" thickBot="1">
      <c r="A2" s="191" t="s">
        <v>0</v>
      </c>
      <c r="B2" s="192" t="s">
        <v>2</v>
      </c>
      <c r="C2" s="192" t="s">
        <v>3</v>
      </c>
      <c r="D2" s="127" t="s">
        <v>140</v>
      </c>
      <c r="E2" s="128" t="s">
        <v>141</v>
      </c>
      <c r="F2" s="128" t="s">
        <v>142</v>
      </c>
      <c r="G2" s="129" t="s">
        <v>67</v>
      </c>
      <c r="H2" s="130"/>
      <c r="I2" s="130"/>
      <c r="J2" s="130"/>
      <c r="K2" s="130"/>
      <c r="L2" s="130"/>
      <c r="M2" s="130"/>
      <c r="N2" s="130"/>
      <c r="O2" s="130"/>
      <c r="P2" s="131"/>
      <c r="Q2" s="131"/>
      <c r="R2" s="131"/>
      <c r="S2" s="131"/>
    </row>
    <row r="3" spans="1:251" s="139" customFormat="1" ht="10.5">
      <c r="A3" s="133" t="s">
        <v>166</v>
      </c>
      <c r="B3" s="134"/>
      <c r="C3" s="134"/>
      <c r="D3" s="135">
        <v>2780099700</v>
      </c>
      <c r="E3" s="135">
        <v>119166700</v>
      </c>
      <c r="F3" s="135">
        <v>31486300</v>
      </c>
      <c r="G3" s="136">
        <v>2930752700</v>
      </c>
      <c r="H3" s="137"/>
      <c r="I3" s="137"/>
      <c r="J3" s="137"/>
      <c r="K3" s="137"/>
      <c r="L3" s="137"/>
      <c r="M3" s="137"/>
      <c r="N3" s="137"/>
      <c r="O3" s="137"/>
      <c r="P3" s="138"/>
      <c r="Q3" s="138"/>
      <c r="R3" s="138"/>
      <c r="S3" s="138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</row>
    <row r="4" spans="1:251" s="7" customFormat="1" ht="10.5">
      <c r="A4" s="53"/>
      <c r="B4" s="120" t="s">
        <v>167</v>
      </c>
      <c r="C4" s="120"/>
      <c r="D4" s="14">
        <v>1100268800</v>
      </c>
      <c r="E4" s="14">
        <v>96290400</v>
      </c>
      <c r="F4" s="14">
        <v>1188000</v>
      </c>
      <c r="G4" s="54">
        <v>1197747200</v>
      </c>
      <c r="H4" s="1"/>
      <c r="I4" s="1"/>
      <c r="J4" s="1"/>
      <c r="K4" s="1"/>
      <c r="L4" s="1"/>
      <c r="M4" s="1"/>
      <c r="N4" s="1"/>
      <c r="O4" s="1"/>
      <c r="P4" s="8"/>
      <c r="Q4" s="8"/>
      <c r="R4" s="8"/>
      <c r="S4" s="8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</row>
    <row r="5" spans="1:251" s="10" customFormat="1" ht="10.5">
      <c r="A5" s="53"/>
      <c r="B5" s="13"/>
      <c r="C5" s="3" t="s">
        <v>4</v>
      </c>
      <c r="D5" s="59">
        <v>1013000000</v>
      </c>
      <c r="E5" s="59"/>
      <c r="F5" s="59"/>
      <c r="G5" s="62">
        <v>1013000000</v>
      </c>
      <c r="H5" s="1"/>
      <c r="I5" s="1"/>
      <c r="J5" s="1"/>
      <c r="K5" s="1"/>
      <c r="L5" s="1"/>
      <c r="M5" s="1"/>
      <c r="N5" s="1"/>
      <c r="O5" s="1"/>
      <c r="P5" s="8"/>
      <c r="Q5" s="8"/>
      <c r="R5" s="8"/>
      <c r="S5" s="8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</row>
    <row r="6" spans="1:251" s="10" customFormat="1" ht="10.5">
      <c r="A6" s="53"/>
      <c r="B6" s="13"/>
      <c r="C6" s="3" t="s">
        <v>10</v>
      </c>
      <c r="D6" s="59">
        <v>87268800</v>
      </c>
      <c r="E6" s="59">
        <v>96290400</v>
      </c>
      <c r="F6" s="59">
        <v>1188000</v>
      </c>
      <c r="G6" s="62">
        <v>184747200</v>
      </c>
      <c r="H6" s="1"/>
      <c r="I6" s="1"/>
      <c r="J6" s="1"/>
      <c r="K6" s="1"/>
      <c r="L6" s="1"/>
      <c r="M6" s="1"/>
      <c r="N6" s="1"/>
      <c r="O6" s="1"/>
      <c r="P6" s="8"/>
      <c r="Q6" s="8"/>
      <c r="R6" s="8"/>
      <c r="S6" s="8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</row>
    <row r="7" spans="1:251" s="10" customFormat="1" ht="10.5">
      <c r="A7" s="53"/>
      <c r="B7" s="120" t="s">
        <v>168</v>
      </c>
      <c r="C7" s="120"/>
      <c r="D7" s="14">
        <v>1679830900</v>
      </c>
      <c r="E7" s="14">
        <v>22876300</v>
      </c>
      <c r="F7" s="14">
        <v>30298300</v>
      </c>
      <c r="G7" s="54">
        <v>1733005500</v>
      </c>
      <c r="H7" s="1"/>
      <c r="I7" s="1"/>
      <c r="J7" s="1"/>
      <c r="K7" s="1"/>
      <c r="L7" s="1"/>
      <c r="M7" s="1"/>
      <c r="N7" s="1"/>
      <c r="O7" s="1"/>
      <c r="P7" s="8"/>
      <c r="Q7" s="8"/>
      <c r="R7" s="8"/>
      <c r="S7" s="8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</row>
    <row r="8" spans="1:251" s="10" customFormat="1" ht="10.5">
      <c r="A8" s="53"/>
      <c r="B8" s="13"/>
      <c r="C8" s="3" t="s">
        <v>38</v>
      </c>
      <c r="D8" s="59">
        <v>1250799400</v>
      </c>
      <c r="E8" s="59"/>
      <c r="F8" s="59"/>
      <c r="G8" s="62">
        <v>1250799400</v>
      </c>
      <c r="H8" s="1"/>
      <c r="I8" s="1"/>
      <c r="J8" s="1"/>
      <c r="K8" s="1"/>
      <c r="L8" s="1"/>
      <c r="M8" s="1"/>
      <c r="N8" s="1"/>
      <c r="O8" s="1"/>
      <c r="P8" s="8"/>
      <c r="Q8" s="8"/>
      <c r="R8" s="8"/>
      <c r="S8" s="8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</row>
    <row r="9" spans="1:251" s="10" customFormat="1" ht="10.5">
      <c r="A9" s="53"/>
      <c r="B9" s="13"/>
      <c r="C9" s="3" t="s">
        <v>40</v>
      </c>
      <c r="D9" s="59">
        <v>401347100</v>
      </c>
      <c r="E9" s="59">
        <v>17681000</v>
      </c>
      <c r="F9" s="59">
        <v>30298300</v>
      </c>
      <c r="G9" s="62">
        <v>449326400</v>
      </c>
      <c r="H9" s="1"/>
      <c r="I9" s="1"/>
      <c r="J9" s="1"/>
      <c r="K9" s="1"/>
      <c r="L9" s="1"/>
      <c r="M9" s="1"/>
      <c r="N9" s="1"/>
      <c r="O9" s="1"/>
      <c r="P9" s="8"/>
      <c r="Q9" s="8"/>
      <c r="R9" s="8"/>
      <c r="S9" s="8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</row>
    <row r="10" spans="1:251" s="10" customFormat="1" ht="10.5">
      <c r="A10" s="53"/>
      <c r="B10" s="13"/>
      <c r="C10" s="3" t="s">
        <v>54</v>
      </c>
      <c r="D10" s="59">
        <v>27684400</v>
      </c>
      <c r="E10" s="59">
        <v>5195300</v>
      </c>
      <c r="F10" s="59"/>
      <c r="G10" s="62">
        <v>32879700</v>
      </c>
      <c r="H10" s="1"/>
      <c r="I10" s="1"/>
      <c r="J10" s="1"/>
      <c r="K10" s="1"/>
      <c r="L10" s="1"/>
      <c r="M10" s="1"/>
      <c r="N10" s="1"/>
      <c r="O10" s="1"/>
      <c r="P10" s="8"/>
      <c r="Q10" s="8"/>
      <c r="R10" s="8"/>
      <c r="S10" s="8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</row>
    <row r="11" spans="1:251" s="10" customFormat="1" ht="7.5" customHeight="1" thickBot="1">
      <c r="A11" s="53"/>
      <c r="B11" s="13"/>
      <c r="C11" s="13"/>
      <c r="D11" s="36"/>
      <c r="E11" s="36"/>
      <c r="F11" s="36"/>
      <c r="G11" s="55"/>
      <c r="H11" s="1"/>
      <c r="I11" s="1"/>
      <c r="J11" s="1"/>
      <c r="K11" s="1"/>
      <c r="L11" s="1"/>
      <c r="M11" s="1"/>
      <c r="N11" s="1"/>
      <c r="O11" s="1"/>
      <c r="P11" s="8"/>
      <c r="Q11" s="8"/>
      <c r="R11" s="8"/>
      <c r="S11" s="8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</row>
    <row r="12" spans="1:251" s="139" customFormat="1" ht="10.5">
      <c r="A12" s="133" t="s">
        <v>105</v>
      </c>
      <c r="B12" s="134"/>
      <c r="C12" s="134"/>
      <c r="D12" s="135">
        <v>2633600600</v>
      </c>
      <c r="E12" s="135">
        <v>107430000</v>
      </c>
      <c r="F12" s="135">
        <v>6325500</v>
      </c>
      <c r="G12" s="136">
        <v>2747356100</v>
      </c>
      <c r="H12" s="137"/>
      <c r="I12" s="137"/>
      <c r="J12" s="137"/>
      <c r="K12" s="137"/>
      <c r="L12" s="137"/>
      <c r="M12" s="137"/>
      <c r="N12" s="137"/>
      <c r="O12" s="137"/>
      <c r="P12" s="138"/>
      <c r="Q12" s="138"/>
      <c r="R12" s="138"/>
      <c r="S12" s="138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</row>
    <row r="13" spans="1:251" s="7" customFormat="1" ht="10.5">
      <c r="A13" s="53"/>
      <c r="B13" s="120" t="s">
        <v>106</v>
      </c>
      <c r="C13" s="120"/>
      <c r="D13" s="14">
        <v>1262814100</v>
      </c>
      <c r="E13" s="14">
        <v>31686500</v>
      </c>
      <c r="F13" s="14">
        <v>1755800</v>
      </c>
      <c r="G13" s="54">
        <v>1296256400</v>
      </c>
      <c r="H13" s="1"/>
      <c r="I13" s="1"/>
      <c r="J13" s="1"/>
      <c r="K13" s="1"/>
      <c r="L13" s="1"/>
      <c r="M13" s="1"/>
      <c r="N13" s="1"/>
      <c r="O13" s="1"/>
      <c r="P13" s="8"/>
      <c r="Q13" s="8"/>
      <c r="R13" s="8"/>
      <c r="S13" s="8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</row>
    <row r="14" spans="1:251" s="10" customFormat="1" ht="10.5">
      <c r="A14" s="53"/>
      <c r="B14" s="120" t="s">
        <v>107</v>
      </c>
      <c r="C14" s="120"/>
      <c r="D14" s="14">
        <v>124277600</v>
      </c>
      <c r="E14" s="14">
        <v>22131000</v>
      </c>
      <c r="F14" s="14">
        <v>423700</v>
      </c>
      <c r="G14" s="54">
        <v>146832300</v>
      </c>
      <c r="H14" s="1"/>
      <c r="I14" s="1"/>
      <c r="J14" s="1"/>
      <c r="K14" s="1"/>
      <c r="L14" s="1"/>
      <c r="M14" s="1"/>
      <c r="N14" s="1"/>
      <c r="O14" s="1"/>
      <c r="P14" s="8"/>
      <c r="Q14" s="8"/>
      <c r="R14" s="8"/>
      <c r="S14" s="8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</row>
    <row r="15" spans="1:251" s="10" customFormat="1" ht="10.5">
      <c r="A15" s="53"/>
      <c r="B15" s="120" t="s">
        <v>108</v>
      </c>
      <c r="C15" s="120"/>
      <c r="D15" s="14">
        <v>237848600</v>
      </c>
      <c r="E15" s="14">
        <v>19044600</v>
      </c>
      <c r="F15" s="14">
        <v>4146000</v>
      </c>
      <c r="G15" s="54">
        <v>261039200</v>
      </c>
      <c r="H15" s="1"/>
      <c r="I15" s="1"/>
      <c r="J15" s="1"/>
      <c r="K15" s="1"/>
      <c r="L15" s="1"/>
      <c r="M15" s="1"/>
      <c r="N15" s="1"/>
      <c r="O15" s="1"/>
      <c r="P15" s="8"/>
      <c r="Q15" s="8"/>
      <c r="R15" s="8"/>
      <c r="S15" s="8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</row>
    <row r="16" spans="1:251" s="10" customFormat="1" ht="10.5">
      <c r="A16" s="53"/>
      <c r="B16" s="120" t="s">
        <v>109</v>
      </c>
      <c r="C16" s="120"/>
      <c r="D16" s="14">
        <v>1660000</v>
      </c>
      <c r="E16" s="14"/>
      <c r="F16" s="14"/>
      <c r="G16" s="54">
        <v>1660000</v>
      </c>
      <c r="H16" s="1"/>
      <c r="I16" s="1"/>
      <c r="J16" s="1"/>
      <c r="K16" s="1"/>
      <c r="L16" s="1"/>
      <c r="M16" s="1"/>
      <c r="N16" s="1"/>
      <c r="O16" s="1"/>
      <c r="P16" s="8"/>
      <c r="Q16" s="8"/>
      <c r="R16" s="8"/>
      <c r="S16" s="8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</row>
    <row r="17" spans="1:251" s="10" customFormat="1" ht="11.25" thickBot="1">
      <c r="A17" s="53"/>
      <c r="B17" s="120" t="s">
        <v>110</v>
      </c>
      <c r="C17" s="120"/>
      <c r="D17" s="14">
        <v>173079300</v>
      </c>
      <c r="E17" s="14">
        <v>0</v>
      </c>
      <c r="F17" s="14"/>
      <c r="G17" s="54">
        <v>173079300</v>
      </c>
      <c r="H17" s="1"/>
      <c r="I17" s="1"/>
      <c r="J17" s="1"/>
      <c r="K17" s="1"/>
      <c r="L17" s="1"/>
      <c r="M17" s="1"/>
      <c r="N17" s="1"/>
      <c r="O17" s="1"/>
      <c r="P17" s="8"/>
      <c r="Q17" s="8"/>
      <c r="R17" s="8"/>
      <c r="S17" s="8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</row>
    <row r="18" spans="1:251" s="11" customFormat="1" ht="12" thickBot="1" thickTop="1">
      <c r="A18" s="53"/>
      <c r="B18" s="116" t="s">
        <v>150</v>
      </c>
      <c r="C18" s="116"/>
      <c r="D18" s="14">
        <v>813421000</v>
      </c>
      <c r="E18" s="14">
        <v>34567900</v>
      </c>
      <c r="F18" s="14"/>
      <c r="G18" s="54">
        <v>847988900</v>
      </c>
      <c r="H18" s="1"/>
      <c r="I18" s="1"/>
      <c r="J18" s="1"/>
      <c r="K18" s="1"/>
      <c r="L18" s="1"/>
      <c r="M18" s="1"/>
      <c r="N18" s="1"/>
      <c r="O18" s="1"/>
      <c r="P18" s="8"/>
      <c r="Q18" s="8"/>
      <c r="R18" s="8"/>
      <c r="S18" s="8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</row>
    <row r="19" spans="1:251" s="10" customFormat="1" ht="12" thickBot="1" thickTop="1">
      <c r="A19" s="53"/>
      <c r="B19" s="13"/>
      <c r="C19" s="3" t="s">
        <v>169</v>
      </c>
      <c r="D19" s="59">
        <v>424871400</v>
      </c>
      <c r="E19" s="59">
        <v>0</v>
      </c>
      <c r="F19" s="59"/>
      <c r="G19" s="62">
        <v>424871400</v>
      </c>
      <c r="H19" s="1"/>
      <c r="I19" s="1"/>
      <c r="J19" s="1"/>
      <c r="K19" s="1"/>
      <c r="L19" s="1"/>
      <c r="M19" s="1"/>
      <c r="N19" s="1"/>
      <c r="O19" s="1"/>
      <c r="P19" s="8"/>
      <c r="Q19" s="8"/>
      <c r="R19" s="8"/>
      <c r="S19" s="8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</row>
    <row r="20" spans="1:251" s="11" customFormat="1" ht="12" thickBot="1" thickTop="1">
      <c r="A20" s="53"/>
      <c r="B20" s="13"/>
      <c r="C20" s="3" t="s">
        <v>170</v>
      </c>
      <c r="D20" s="59">
        <v>76541800</v>
      </c>
      <c r="E20" s="59">
        <v>24740100</v>
      </c>
      <c r="F20" s="59"/>
      <c r="G20" s="62">
        <v>101281900</v>
      </c>
      <c r="H20" s="1"/>
      <c r="I20" s="1"/>
      <c r="J20" s="1"/>
      <c r="K20" s="1"/>
      <c r="L20" s="1"/>
      <c r="M20" s="1"/>
      <c r="N20" s="1"/>
      <c r="O20" s="1"/>
      <c r="P20" s="8"/>
      <c r="Q20" s="8"/>
      <c r="R20" s="8"/>
      <c r="S20" s="8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</row>
    <row r="21" spans="1:251" s="7" customFormat="1" ht="11.25" thickTop="1">
      <c r="A21" s="53"/>
      <c r="B21" s="13"/>
      <c r="C21" s="3" t="s">
        <v>171</v>
      </c>
      <c r="D21" s="59">
        <v>1750000</v>
      </c>
      <c r="E21" s="59"/>
      <c r="F21" s="59"/>
      <c r="G21" s="62">
        <v>1750000</v>
      </c>
      <c r="H21" s="1"/>
      <c r="I21" s="1"/>
      <c r="J21" s="1"/>
      <c r="K21" s="1"/>
      <c r="L21" s="1"/>
      <c r="M21" s="1"/>
      <c r="N21" s="1"/>
      <c r="O21" s="1"/>
      <c r="P21" s="8"/>
      <c r="Q21" s="8"/>
      <c r="R21" s="8"/>
      <c r="S21" s="8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</row>
    <row r="22" spans="1:251" s="10" customFormat="1" ht="12" customHeight="1" thickBot="1">
      <c r="A22" s="53"/>
      <c r="B22" s="13"/>
      <c r="C22" s="3" t="s">
        <v>172</v>
      </c>
      <c r="D22" s="59">
        <v>2223200</v>
      </c>
      <c r="E22" s="59">
        <v>9173800</v>
      </c>
      <c r="F22" s="59"/>
      <c r="G22" s="62">
        <v>11397000</v>
      </c>
      <c r="H22" s="1"/>
      <c r="I22" s="1"/>
      <c r="J22" s="1"/>
      <c r="K22" s="1"/>
      <c r="L22" s="1"/>
      <c r="M22" s="1"/>
      <c r="N22" s="1"/>
      <c r="O22" s="1"/>
      <c r="P22" s="8"/>
      <c r="Q22" s="8"/>
      <c r="R22" s="8"/>
      <c r="S22" s="8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</row>
    <row r="23" spans="1:251" s="10" customFormat="1" ht="11.25" hidden="1" thickBot="1">
      <c r="A23" s="53"/>
      <c r="B23" s="13"/>
      <c r="C23" s="3" t="s">
        <v>173</v>
      </c>
      <c r="D23" s="59">
        <v>0</v>
      </c>
      <c r="E23" s="59"/>
      <c r="F23" s="59"/>
      <c r="G23" s="62">
        <v>0</v>
      </c>
      <c r="H23" s="1"/>
      <c r="I23" s="1"/>
      <c r="J23" s="1"/>
      <c r="K23" s="1"/>
      <c r="L23" s="1"/>
      <c r="M23" s="1"/>
      <c r="N23" s="1"/>
      <c r="O23" s="1"/>
      <c r="P23" s="8"/>
      <c r="Q23" s="8"/>
      <c r="R23" s="8"/>
      <c r="S23" s="8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</row>
    <row r="24" spans="1:251" s="11" customFormat="1" ht="12" thickBot="1" thickTop="1">
      <c r="A24" s="53"/>
      <c r="B24" s="13"/>
      <c r="C24" s="3" t="s">
        <v>174</v>
      </c>
      <c r="D24" s="59">
        <v>49422100</v>
      </c>
      <c r="E24" s="59">
        <v>144000</v>
      </c>
      <c r="F24" s="59"/>
      <c r="G24" s="62">
        <v>49566100</v>
      </c>
      <c r="H24" s="1"/>
      <c r="I24" s="1"/>
      <c r="J24" s="1"/>
      <c r="K24" s="1"/>
      <c r="L24" s="1"/>
      <c r="M24" s="1"/>
      <c r="N24" s="1"/>
      <c r="O24" s="1"/>
      <c r="P24" s="8"/>
      <c r="Q24" s="8"/>
      <c r="R24" s="8"/>
      <c r="S24" s="8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</row>
    <row r="25" spans="1:19" s="9" customFormat="1" ht="11.25" thickTop="1">
      <c r="A25" s="53"/>
      <c r="B25" s="13"/>
      <c r="C25" s="3" t="s">
        <v>175</v>
      </c>
      <c r="D25" s="59">
        <v>72031000</v>
      </c>
      <c r="E25" s="59"/>
      <c r="F25" s="59"/>
      <c r="G25" s="62">
        <v>72031000</v>
      </c>
      <c r="H25" s="1"/>
      <c r="I25" s="1"/>
      <c r="J25" s="1"/>
      <c r="K25" s="1"/>
      <c r="L25" s="1"/>
      <c r="M25" s="1"/>
      <c r="N25" s="1"/>
      <c r="O25" s="1"/>
      <c r="P25" s="8"/>
      <c r="Q25" s="8"/>
      <c r="R25" s="8"/>
      <c r="S25" s="8"/>
    </row>
    <row r="26" spans="1:19" s="9" customFormat="1" ht="10.5">
      <c r="A26" s="53"/>
      <c r="B26" s="13"/>
      <c r="C26" s="3" t="s">
        <v>176</v>
      </c>
      <c r="D26" s="59">
        <v>173289600</v>
      </c>
      <c r="E26" s="59">
        <v>280000</v>
      </c>
      <c r="F26" s="59"/>
      <c r="G26" s="62">
        <v>173569600</v>
      </c>
      <c r="H26" s="1"/>
      <c r="I26" s="1"/>
      <c r="J26" s="1"/>
      <c r="K26" s="1"/>
      <c r="L26" s="1"/>
      <c r="M26" s="1"/>
      <c r="N26" s="1"/>
      <c r="O26" s="1"/>
      <c r="P26" s="8"/>
      <c r="Q26" s="8"/>
      <c r="R26" s="8"/>
      <c r="S26" s="8"/>
    </row>
    <row r="27" spans="1:19" s="9" customFormat="1" ht="10.5">
      <c r="A27" s="53"/>
      <c r="B27" s="13"/>
      <c r="C27" s="3" t="s">
        <v>177</v>
      </c>
      <c r="D27" s="59">
        <v>13291900</v>
      </c>
      <c r="E27" s="59">
        <v>230000</v>
      </c>
      <c r="F27" s="59"/>
      <c r="G27" s="62">
        <v>13521900</v>
      </c>
      <c r="H27" s="1"/>
      <c r="I27" s="1"/>
      <c r="J27" s="1"/>
      <c r="K27" s="1"/>
      <c r="L27" s="1"/>
      <c r="M27" s="1"/>
      <c r="N27" s="1"/>
      <c r="O27" s="1"/>
      <c r="P27" s="8"/>
      <c r="Q27" s="8"/>
      <c r="R27" s="8"/>
      <c r="S27" s="8"/>
    </row>
    <row r="28" spans="1:19" s="9" customFormat="1" ht="10.5">
      <c r="A28" s="53"/>
      <c r="B28" s="120" t="s">
        <v>178</v>
      </c>
      <c r="C28" s="120"/>
      <c r="D28" s="14">
        <f>52160000-1660000-30000000</f>
        <v>20500000</v>
      </c>
      <c r="E28" s="14"/>
      <c r="F28" s="14"/>
      <c r="G28" s="54">
        <f>+D28</f>
        <v>20500000</v>
      </c>
      <c r="H28" s="1"/>
      <c r="I28" s="1"/>
      <c r="J28" s="1"/>
      <c r="K28" s="1"/>
      <c r="L28" s="1"/>
      <c r="M28" s="1"/>
      <c r="N28" s="1"/>
      <c r="O28" s="1"/>
      <c r="P28" s="8"/>
      <c r="Q28" s="8"/>
      <c r="R28" s="8"/>
      <c r="S28" s="8"/>
    </row>
    <row r="29" spans="1:19" s="9" customFormat="1" ht="7.5" customHeight="1">
      <c r="A29" s="53"/>
      <c r="B29" s="13"/>
      <c r="C29" s="13"/>
      <c r="D29" s="36"/>
      <c r="E29" s="36"/>
      <c r="F29" s="36"/>
      <c r="G29" s="55"/>
      <c r="H29" s="1"/>
      <c r="I29" s="1"/>
      <c r="J29" s="1"/>
      <c r="K29" s="1"/>
      <c r="L29" s="1"/>
      <c r="M29" s="1"/>
      <c r="N29" s="1"/>
      <c r="O29" s="1"/>
      <c r="P29" s="8"/>
      <c r="Q29" s="8"/>
      <c r="R29" s="8"/>
      <c r="S29" s="8"/>
    </row>
    <row r="30" spans="1:19" s="146" customFormat="1" ht="21.75" customHeight="1" thickBot="1">
      <c r="A30" s="140" t="s">
        <v>179</v>
      </c>
      <c r="B30" s="141"/>
      <c r="C30" s="141"/>
      <c r="D30" s="142">
        <f>+D3-D12</f>
        <v>146499100</v>
      </c>
      <c r="E30" s="142">
        <f>+E3-E12</f>
        <v>11736700</v>
      </c>
      <c r="F30" s="142">
        <f>+F3-F12</f>
        <v>25160800</v>
      </c>
      <c r="G30" s="143">
        <f>+G3-G12</f>
        <v>183396600</v>
      </c>
      <c r="H30" s="144"/>
      <c r="I30" s="144"/>
      <c r="J30" s="144"/>
      <c r="K30" s="144"/>
      <c r="L30" s="144"/>
      <c r="M30" s="144"/>
      <c r="N30" s="144"/>
      <c r="O30" s="144"/>
      <c r="P30" s="145"/>
      <c r="Q30" s="145"/>
      <c r="R30" s="145"/>
      <c r="S30" s="145"/>
    </row>
    <row r="31" spans="1:19" s="9" customFormat="1" ht="7.5" customHeight="1" thickBot="1">
      <c r="A31" s="13"/>
      <c r="B31" s="13"/>
      <c r="C31" s="13"/>
      <c r="D31" s="36"/>
      <c r="E31" s="36"/>
      <c r="F31" s="36"/>
      <c r="G31" s="119"/>
      <c r="H31" s="1"/>
      <c r="I31" s="1"/>
      <c r="J31" s="1"/>
      <c r="K31" s="1"/>
      <c r="L31" s="1"/>
      <c r="M31" s="1"/>
      <c r="N31" s="1"/>
      <c r="O31" s="1"/>
      <c r="P31" s="8"/>
      <c r="Q31" s="8"/>
      <c r="R31" s="8"/>
      <c r="S31" s="8"/>
    </row>
    <row r="32" spans="1:251" s="139" customFormat="1" ht="10.5">
      <c r="A32" s="133" t="s">
        <v>62</v>
      </c>
      <c r="B32" s="134"/>
      <c r="C32" s="134"/>
      <c r="D32" s="135">
        <v>19425800</v>
      </c>
      <c r="E32" s="135"/>
      <c r="F32" s="135">
        <v>56265700</v>
      </c>
      <c r="G32" s="136">
        <v>75691500</v>
      </c>
      <c r="H32" s="137"/>
      <c r="I32" s="137"/>
      <c r="J32" s="137"/>
      <c r="K32" s="137"/>
      <c r="L32" s="137"/>
      <c r="M32" s="137"/>
      <c r="N32" s="137"/>
      <c r="O32" s="137"/>
      <c r="P32" s="138"/>
      <c r="Q32" s="138"/>
      <c r="R32" s="138"/>
      <c r="S32" s="138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</row>
    <row r="33" spans="1:19" s="9" customFormat="1" ht="10.5">
      <c r="A33" s="53"/>
      <c r="B33" s="120" t="s">
        <v>62</v>
      </c>
      <c r="C33" s="120"/>
      <c r="D33" s="14">
        <v>19425800</v>
      </c>
      <c r="E33" s="14"/>
      <c r="F33" s="14">
        <v>56265700</v>
      </c>
      <c r="G33" s="54">
        <v>75691500</v>
      </c>
      <c r="H33" s="1"/>
      <c r="I33" s="1"/>
      <c r="J33" s="1"/>
      <c r="K33" s="1"/>
      <c r="L33" s="1"/>
      <c r="M33" s="1"/>
      <c r="N33" s="1"/>
      <c r="O33" s="1"/>
      <c r="P33" s="8"/>
      <c r="Q33" s="8"/>
      <c r="R33" s="8"/>
      <c r="S33" s="8"/>
    </row>
    <row r="34" spans="1:19" s="9" customFormat="1" ht="11.25" thickBot="1">
      <c r="A34" s="53"/>
      <c r="B34" s="13"/>
      <c r="C34" s="13"/>
      <c r="D34" s="36"/>
      <c r="E34" s="36"/>
      <c r="F34" s="36"/>
      <c r="G34" s="55"/>
      <c r="H34" s="1"/>
      <c r="I34" s="1"/>
      <c r="J34" s="1"/>
      <c r="K34" s="1"/>
      <c r="L34" s="1"/>
      <c r="M34" s="1"/>
      <c r="N34" s="1"/>
      <c r="O34" s="1"/>
      <c r="P34" s="8"/>
      <c r="Q34" s="8"/>
      <c r="R34" s="8"/>
      <c r="S34" s="8"/>
    </row>
    <row r="35" spans="1:251" s="139" customFormat="1" ht="10.5">
      <c r="A35" s="133" t="s">
        <v>112</v>
      </c>
      <c r="B35" s="134"/>
      <c r="C35" s="134"/>
      <c r="D35" s="135">
        <v>117188200</v>
      </c>
      <c r="E35" s="135">
        <v>88323700</v>
      </c>
      <c r="F35" s="135">
        <v>41901500</v>
      </c>
      <c r="G35" s="136">
        <v>247413400</v>
      </c>
      <c r="H35" s="137"/>
      <c r="I35" s="137"/>
      <c r="J35" s="137"/>
      <c r="K35" s="137"/>
      <c r="L35" s="137"/>
      <c r="M35" s="137"/>
      <c r="N35" s="137"/>
      <c r="O35" s="137"/>
      <c r="P35" s="138"/>
      <c r="Q35" s="138"/>
      <c r="R35" s="138"/>
      <c r="S35" s="138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</row>
    <row r="36" spans="1:19" s="9" customFormat="1" ht="10.5">
      <c r="A36" s="52"/>
      <c r="B36" s="116" t="s">
        <v>151</v>
      </c>
      <c r="C36" s="116"/>
      <c r="D36" s="14">
        <v>77584900</v>
      </c>
      <c r="E36" s="14">
        <v>2564200</v>
      </c>
      <c r="F36" s="14"/>
      <c r="G36" s="54">
        <v>80149100</v>
      </c>
      <c r="H36" s="1"/>
      <c r="I36" s="1"/>
      <c r="J36" s="1"/>
      <c r="K36" s="1"/>
      <c r="L36" s="1"/>
      <c r="M36" s="1"/>
      <c r="N36" s="1"/>
      <c r="O36" s="1"/>
      <c r="P36" s="8"/>
      <c r="Q36" s="8"/>
      <c r="R36" s="8"/>
      <c r="S36" s="8"/>
    </row>
    <row r="37" spans="1:19" s="9" customFormat="1" ht="10.5">
      <c r="A37" s="52"/>
      <c r="B37" s="116" t="s">
        <v>113</v>
      </c>
      <c r="C37" s="116"/>
      <c r="D37" s="14">
        <v>14652900</v>
      </c>
      <c r="E37" s="14">
        <v>2565800</v>
      </c>
      <c r="F37" s="14">
        <v>337500</v>
      </c>
      <c r="G37" s="54">
        <v>17556200</v>
      </c>
      <c r="H37" s="1"/>
      <c r="I37" s="1"/>
      <c r="J37" s="1"/>
      <c r="K37" s="1"/>
      <c r="L37" s="1"/>
      <c r="M37" s="1"/>
      <c r="N37" s="1"/>
      <c r="O37" s="1"/>
      <c r="P37" s="8"/>
      <c r="Q37" s="8"/>
      <c r="R37" s="8"/>
      <c r="S37" s="8"/>
    </row>
    <row r="38" spans="1:19" s="9" customFormat="1" ht="10.5">
      <c r="A38" s="52"/>
      <c r="B38" s="116" t="s">
        <v>114</v>
      </c>
      <c r="C38" s="116"/>
      <c r="D38" s="14">
        <v>64695400</v>
      </c>
      <c r="E38" s="14">
        <v>81913700</v>
      </c>
      <c r="F38" s="14">
        <v>15314000</v>
      </c>
      <c r="G38" s="54">
        <v>161923100</v>
      </c>
      <c r="H38" s="1"/>
      <c r="I38" s="1"/>
      <c r="J38" s="1"/>
      <c r="K38" s="1"/>
      <c r="L38" s="1"/>
      <c r="M38" s="1"/>
      <c r="N38" s="1"/>
      <c r="O38" s="1"/>
      <c r="P38" s="8"/>
      <c r="Q38" s="8"/>
      <c r="R38" s="8"/>
      <c r="S38" s="8"/>
    </row>
    <row r="39" spans="1:19" s="9" customFormat="1" ht="10.5">
      <c r="A39" s="52"/>
      <c r="B39" s="116" t="s">
        <v>115</v>
      </c>
      <c r="C39" s="116"/>
      <c r="D39" s="14">
        <v>180000</v>
      </c>
      <c r="E39" s="14">
        <v>480000</v>
      </c>
      <c r="F39" s="14">
        <v>250000</v>
      </c>
      <c r="G39" s="54">
        <v>910000</v>
      </c>
      <c r="H39" s="1"/>
      <c r="I39" s="1"/>
      <c r="J39" s="1"/>
      <c r="K39" s="1"/>
      <c r="L39" s="1"/>
      <c r="M39" s="1"/>
      <c r="N39" s="1"/>
      <c r="O39" s="1"/>
      <c r="P39" s="8"/>
      <c r="Q39" s="8"/>
      <c r="R39" s="8"/>
      <c r="S39" s="8"/>
    </row>
    <row r="40" spans="1:19" s="9" customFormat="1" ht="10.5">
      <c r="A40" s="52"/>
      <c r="B40" s="116" t="s">
        <v>117</v>
      </c>
      <c r="C40" s="116"/>
      <c r="D40" s="14">
        <v>75000</v>
      </c>
      <c r="E40" s="14">
        <v>800000</v>
      </c>
      <c r="F40" s="14">
        <v>26000000</v>
      </c>
      <c r="G40" s="54">
        <v>26875000</v>
      </c>
      <c r="H40" s="1"/>
      <c r="I40" s="1"/>
      <c r="J40" s="1"/>
      <c r="K40" s="1"/>
      <c r="L40" s="1"/>
      <c r="M40" s="1"/>
      <c r="N40" s="1"/>
      <c r="O40" s="1"/>
      <c r="P40" s="8"/>
      <c r="Q40" s="8"/>
      <c r="R40" s="8"/>
      <c r="S40" s="8"/>
    </row>
    <row r="41" spans="1:19" s="9" customFormat="1" ht="11.25" thickBot="1">
      <c r="A41" s="147"/>
      <c r="B41" s="148" t="s">
        <v>180</v>
      </c>
      <c r="C41" s="148"/>
      <c r="D41" s="149">
        <f>-70000000+30000000</f>
        <v>-40000000</v>
      </c>
      <c r="E41" s="149"/>
      <c r="F41" s="149"/>
      <c r="G41" s="150">
        <f>-70000000+30000000</f>
        <v>-40000000</v>
      </c>
      <c r="H41" s="1"/>
      <c r="I41" s="1"/>
      <c r="J41" s="1"/>
      <c r="K41" s="1"/>
      <c r="L41" s="1"/>
      <c r="M41" s="1"/>
      <c r="N41" s="1"/>
      <c r="O41" s="1"/>
      <c r="P41" s="8"/>
      <c r="Q41" s="8"/>
      <c r="R41" s="8"/>
      <c r="S41" s="8"/>
    </row>
    <row r="42" spans="1:19" s="9" customFormat="1" ht="7.5" customHeight="1" thickBot="1">
      <c r="A42" s="12"/>
      <c r="B42" s="151"/>
      <c r="C42" s="151"/>
      <c r="D42" s="14"/>
      <c r="E42" s="14"/>
      <c r="F42" s="14"/>
      <c r="G42" s="118"/>
      <c r="H42" s="1"/>
      <c r="I42" s="1"/>
      <c r="J42" s="1"/>
      <c r="K42" s="1"/>
      <c r="L42" s="1"/>
      <c r="M42" s="1"/>
      <c r="N42" s="1"/>
      <c r="O42" s="1"/>
      <c r="P42" s="8"/>
      <c r="Q42" s="8"/>
      <c r="R42" s="8"/>
      <c r="S42" s="8"/>
    </row>
    <row r="43" spans="1:19" s="9" customFormat="1" ht="1.5" customHeight="1" thickBot="1">
      <c r="A43" s="152"/>
      <c r="B43" s="153"/>
      <c r="C43" s="153"/>
      <c r="D43" s="154"/>
      <c r="E43" s="155"/>
      <c r="F43" s="155"/>
      <c r="G43" s="156"/>
      <c r="H43" s="1"/>
      <c r="I43" s="1"/>
      <c r="J43" s="1"/>
      <c r="K43" s="1"/>
      <c r="L43" s="1"/>
      <c r="M43" s="1"/>
      <c r="N43" s="1"/>
      <c r="O43" s="1"/>
      <c r="P43" s="8"/>
      <c r="Q43" s="8"/>
      <c r="R43" s="8"/>
      <c r="S43" s="8"/>
    </row>
    <row r="44" spans="1:19" s="9" customFormat="1" ht="10.5">
      <c r="A44" s="52" t="s">
        <v>181</v>
      </c>
      <c r="B44" s="120"/>
      <c r="C44" s="120"/>
      <c r="D44" s="14">
        <v>2799525500</v>
      </c>
      <c r="E44" s="14">
        <v>119166700</v>
      </c>
      <c r="F44" s="14">
        <v>87752000</v>
      </c>
      <c r="G44" s="54">
        <v>3006444200</v>
      </c>
      <c r="P44" s="8"/>
      <c r="Q44" s="8"/>
      <c r="R44" s="8"/>
      <c r="S44" s="8"/>
    </row>
    <row r="45" spans="1:19" s="9" customFormat="1" ht="10.5">
      <c r="A45" s="52" t="s">
        <v>182</v>
      </c>
      <c r="B45" s="120"/>
      <c r="C45" s="120"/>
      <c r="D45" s="14">
        <v>2750788800</v>
      </c>
      <c r="E45" s="14">
        <v>195753700</v>
      </c>
      <c r="F45" s="14">
        <v>48227000</v>
      </c>
      <c r="G45" s="54">
        <v>2994769500</v>
      </c>
      <c r="P45" s="8"/>
      <c r="Q45" s="8"/>
      <c r="R45" s="8"/>
      <c r="S45" s="8"/>
    </row>
    <row r="46" spans="1:19" s="146" customFormat="1" ht="21.75" customHeight="1" thickBot="1">
      <c r="A46" s="140"/>
      <c r="B46" s="141"/>
      <c r="C46" s="141" t="s">
        <v>183</v>
      </c>
      <c r="D46" s="142">
        <v>48736700</v>
      </c>
      <c r="E46" s="142">
        <v>-76587000</v>
      </c>
      <c r="F46" s="142">
        <v>39525000</v>
      </c>
      <c r="G46" s="143">
        <v>11674700</v>
      </c>
      <c r="H46" s="144"/>
      <c r="I46" s="144"/>
      <c r="J46" s="144"/>
      <c r="K46" s="144"/>
      <c r="L46" s="144"/>
      <c r="M46" s="144"/>
      <c r="N46" s="144"/>
      <c r="O46" s="144"/>
      <c r="P46" s="145"/>
      <c r="Q46" s="145"/>
      <c r="R46" s="145"/>
      <c r="S46" s="145"/>
    </row>
    <row r="47" spans="1:19" s="9" customFormat="1" ht="7.5" customHeight="1" thickBot="1">
      <c r="A47" s="13"/>
      <c r="B47" s="13"/>
      <c r="C47" s="13"/>
      <c r="D47" s="36"/>
      <c r="E47" s="36"/>
      <c r="F47" s="36"/>
      <c r="G47" s="119"/>
      <c r="H47" s="1"/>
      <c r="I47" s="1"/>
      <c r="J47" s="1"/>
      <c r="K47" s="1"/>
      <c r="L47" s="1"/>
      <c r="M47" s="1"/>
      <c r="N47" s="1"/>
      <c r="O47" s="1"/>
      <c r="P47" s="8"/>
      <c r="Q47" s="8"/>
      <c r="R47" s="8"/>
      <c r="S47" s="8"/>
    </row>
    <row r="48" spans="1:251" s="161" customFormat="1" ht="10.5">
      <c r="A48" s="157" t="s">
        <v>144</v>
      </c>
      <c r="B48" s="158"/>
      <c r="C48" s="158"/>
      <c r="D48" s="159">
        <v>509960600</v>
      </c>
      <c r="E48" s="159">
        <v>60961800</v>
      </c>
      <c r="F48" s="159">
        <v>1728700</v>
      </c>
      <c r="G48" s="160">
        <v>572651100</v>
      </c>
      <c r="H48" s="9"/>
      <c r="I48" s="9"/>
      <c r="J48" s="9"/>
      <c r="K48" s="9"/>
      <c r="L48" s="9"/>
      <c r="M48" s="9"/>
      <c r="N48" s="9"/>
      <c r="O48" s="9"/>
      <c r="P48" s="8"/>
      <c r="Q48" s="8"/>
      <c r="R48" s="8"/>
      <c r="S48" s="8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</row>
    <row r="49" spans="1:19" s="9" customFormat="1" ht="10.5">
      <c r="A49" s="52"/>
      <c r="B49" s="120" t="s">
        <v>154</v>
      </c>
      <c r="C49" s="120"/>
      <c r="D49" s="14">
        <v>509960600</v>
      </c>
      <c r="E49" s="14"/>
      <c r="F49" s="14"/>
      <c r="G49" s="54">
        <v>509960600</v>
      </c>
      <c r="P49" s="8"/>
      <c r="Q49" s="8"/>
      <c r="R49" s="8"/>
      <c r="S49" s="8"/>
    </row>
    <row r="50" spans="1:19" s="9" customFormat="1" ht="10.5">
      <c r="A50" s="52"/>
      <c r="B50" s="120" t="s">
        <v>145</v>
      </c>
      <c r="C50" s="120"/>
      <c r="D50" s="14">
        <v>0</v>
      </c>
      <c r="E50" s="14">
        <v>60961800</v>
      </c>
      <c r="F50" s="14">
        <v>1728700</v>
      </c>
      <c r="G50" s="54">
        <v>62690500</v>
      </c>
      <c r="P50" s="8"/>
      <c r="Q50" s="8"/>
      <c r="R50" s="8"/>
      <c r="S50" s="8"/>
    </row>
    <row r="51" spans="1:19" s="9" customFormat="1" ht="11.25" thickBot="1">
      <c r="A51" s="53"/>
      <c r="B51" s="13"/>
      <c r="C51" s="13"/>
      <c r="D51" s="36"/>
      <c r="E51" s="36"/>
      <c r="F51" s="36"/>
      <c r="G51" s="55"/>
      <c r="H51" s="1"/>
      <c r="I51" s="1"/>
      <c r="J51" s="1"/>
      <c r="K51" s="1"/>
      <c r="L51" s="1"/>
      <c r="M51" s="1"/>
      <c r="N51" s="1"/>
      <c r="O51" s="1"/>
      <c r="P51" s="8"/>
      <c r="Q51" s="8"/>
      <c r="R51" s="8"/>
      <c r="S51" s="8"/>
    </row>
    <row r="52" spans="1:251" s="161" customFormat="1" ht="10.5">
      <c r="A52" s="157" t="s">
        <v>119</v>
      </c>
      <c r="B52" s="158"/>
      <c r="C52" s="158"/>
      <c r="D52" s="159">
        <v>531397400</v>
      </c>
      <c r="E52" s="159">
        <v>0</v>
      </c>
      <c r="F52" s="159">
        <v>41253700</v>
      </c>
      <c r="G52" s="160">
        <v>572651100</v>
      </c>
      <c r="H52" s="9"/>
      <c r="I52" s="9"/>
      <c r="J52" s="9"/>
      <c r="K52" s="9"/>
      <c r="L52" s="9"/>
      <c r="M52" s="9"/>
      <c r="N52" s="9"/>
      <c r="O52" s="9"/>
      <c r="P52" s="8"/>
      <c r="Q52" s="8"/>
      <c r="R52" s="8"/>
      <c r="S52" s="8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</row>
    <row r="53" spans="1:19" s="9" customFormat="1" ht="10.5">
      <c r="A53" s="52"/>
      <c r="B53" s="120" t="s">
        <v>146</v>
      </c>
      <c r="C53" s="120"/>
      <c r="D53" s="14">
        <v>21436800</v>
      </c>
      <c r="E53" s="14">
        <v>0</v>
      </c>
      <c r="F53" s="14">
        <v>41253700</v>
      </c>
      <c r="G53" s="54">
        <v>62690500</v>
      </c>
      <c r="P53" s="8"/>
      <c r="Q53" s="8"/>
      <c r="R53" s="8"/>
      <c r="S53" s="8"/>
    </row>
    <row r="54" spans="1:19" s="9" customFormat="1" ht="10.5">
      <c r="A54" s="52"/>
      <c r="B54" s="120" t="s">
        <v>152</v>
      </c>
      <c r="C54" s="120"/>
      <c r="D54" s="14">
        <v>509960600</v>
      </c>
      <c r="E54" s="14"/>
      <c r="F54" s="14"/>
      <c r="G54" s="54">
        <v>509960600</v>
      </c>
      <c r="P54" s="8"/>
      <c r="Q54" s="8"/>
      <c r="R54" s="8"/>
      <c r="S54" s="8"/>
    </row>
    <row r="55" spans="1:19" s="9" customFormat="1" ht="10.5">
      <c r="A55" s="52"/>
      <c r="B55" s="13"/>
      <c r="C55" s="3" t="s">
        <v>120</v>
      </c>
      <c r="D55" s="59">
        <v>50000000</v>
      </c>
      <c r="E55" s="59"/>
      <c r="F55" s="59"/>
      <c r="G55" s="62">
        <v>50000000</v>
      </c>
      <c r="H55" s="1"/>
      <c r="I55" s="1"/>
      <c r="J55" s="1"/>
      <c r="K55" s="1"/>
      <c r="L55" s="1"/>
      <c r="M55" s="1"/>
      <c r="N55" s="1"/>
      <c r="O55" s="1"/>
      <c r="P55" s="8"/>
      <c r="Q55" s="8"/>
      <c r="R55" s="8"/>
      <c r="S55" s="8"/>
    </row>
    <row r="56" spans="1:19" s="9" customFormat="1" ht="10.5">
      <c r="A56" s="52"/>
      <c r="B56" s="13"/>
      <c r="C56" s="3" t="s">
        <v>121</v>
      </c>
      <c r="D56" s="59">
        <v>10000000</v>
      </c>
      <c r="E56" s="59"/>
      <c r="F56" s="59"/>
      <c r="G56" s="62">
        <v>10000000</v>
      </c>
      <c r="H56" s="1"/>
      <c r="I56" s="1"/>
      <c r="J56" s="1"/>
      <c r="K56" s="1"/>
      <c r="L56" s="1"/>
      <c r="M56" s="1"/>
      <c r="N56" s="1"/>
      <c r="O56" s="1"/>
      <c r="P56" s="8"/>
      <c r="Q56" s="8"/>
      <c r="R56" s="8"/>
      <c r="S56" s="8"/>
    </row>
    <row r="57" spans="1:19" s="9" customFormat="1" ht="10.5">
      <c r="A57" s="52"/>
      <c r="B57" s="13"/>
      <c r="C57" s="3" t="s">
        <v>122</v>
      </c>
      <c r="D57" s="59">
        <v>36000000</v>
      </c>
      <c r="E57" s="59"/>
      <c r="F57" s="59"/>
      <c r="G57" s="62">
        <v>36000000</v>
      </c>
      <c r="H57" s="1"/>
      <c r="I57" s="1"/>
      <c r="J57" s="1"/>
      <c r="K57" s="1"/>
      <c r="L57" s="1"/>
      <c r="M57" s="1"/>
      <c r="N57" s="1"/>
      <c r="O57" s="1"/>
      <c r="P57" s="8"/>
      <c r="Q57" s="8"/>
      <c r="R57" s="8"/>
      <c r="S57" s="8"/>
    </row>
    <row r="58" spans="1:19" s="9" customFormat="1" ht="10.5">
      <c r="A58" s="52"/>
      <c r="B58" s="13"/>
      <c r="C58" s="3" t="s">
        <v>123</v>
      </c>
      <c r="D58" s="59">
        <v>37883000</v>
      </c>
      <c r="E58" s="59"/>
      <c r="F58" s="59"/>
      <c r="G58" s="62">
        <v>37883000</v>
      </c>
      <c r="H58" s="1"/>
      <c r="I58" s="1"/>
      <c r="J58" s="1"/>
      <c r="K58" s="1"/>
      <c r="L58" s="1"/>
      <c r="M58" s="1"/>
      <c r="N58" s="1"/>
      <c r="O58" s="1"/>
      <c r="P58" s="8"/>
      <c r="Q58" s="8"/>
      <c r="R58" s="8"/>
      <c r="S58" s="8"/>
    </row>
    <row r="59" spans="1:19" s="9" customFormat="1" ht="11.25" thickBot="1">
      <c r="A59" s="147"/>
      <c r="B59" s="162"/>
      <c r="C59" s="117" t="s">
        <v>153</v>
      </c>
      <c r="D59" s="163">
        <v>376077600</v>
      </c>
      <c r="E59" s="163"/>
      <c r="F59" s="163"/>
      <c r="G59" s="164">
        <v>376077600</v>
      </c>
      <c r="H59" s="1"/>
      <c r="I59" s="1"/>
      <c r="J59" s="1"/>
      <c r="K59" s="1"/>
      <c r="L59" s="1"/>
      <c r="M59" s="1"/>
      <c r="N59" s="1"/>
      <c r="O59" s="1"/>
      <c r="P59" s="8"/>
      <c r="Q59" s="8"/>
      <c r="R59" s="8"/>
      <c r="S59" s="8"/>
    </row>
    <row r="60" spans="1:19" s="9" customFormat="1" ht="7.5" customHeight="1" thickBot="1">
      <c r="A60" s="13"/>
      <c r="B60" s="13"/>
      <c r="C60" s="13"/>
      <c r="D60" s="36"/>
      <c r="E60" s="36"/>
      <c r="F60" s="36"/>
      <c r="G60" s="119"/>
      <c r="H60" s="1"/>
      <c r="I60" s="1"/>
      <c r="J60" s="1"/>
      <c r="K60" s="1"/>
      <c r="L60" s="1"/>
      <c r="M60" s="1"/>
      <c r="N60" s="1"/>
      <c r="O60" s="1"/>
      <c r="P60" s="8"/>
      <c r="Q60" s="8"/>
      <c r="R60" s="8"/>
      <c r="S60" s="8"/>
    </row>
    <row r="61" spans="1:19" s="9" customFormat="1" ht="1.5" customHeight="1" thickBot="1">
      <c r="A61" s="152"/>
      <c r="B61" s="153"/>
      <c r="C61" s="153"/>
      <c r="D61" s="154"/>
      <c r="E61" s="155"/>
      <c r="F61" s="155"/>
      <c r="G61" s="156"/>
      <c r="H61" s="1"/>
      <c r="I61" s="1"/>
      <c r="J61" s="1"/>
      <c r="K61" s="1"/>
      <c r="L61" s="1"/>
      <c r="M61" s="1"/>
      <c r="N61" s="1"/>
      <c r="O61" s="1"/>
      <c r="P61" s="8"/>
      <c r="Q61" s="8"/>
      <c r="R61" s="8"/>
      <c r="S61" s="8"/>
    </row>
    <row r="62" spans="1:19" s="9" customFormat="1" ht="10.5">
      <c r="A62" s="52" t="s">
        <v>144</v>
      </c>
      <c r="B62" s="120"/>
      <c r="C62" s="120"/>
      <c r="D62" s="14">
        <v>509960600</v>
      </c>
      <c r="E62" s="14">
        <v>60961800</v>
      </c>
      <c r="F62" s="14">
        <v>1728700</v>
      </c>
      <c r="G62" s="54">
        <v>572651100</v>
      </c>
      <c r="P62" s="8"/>
      <c r="Q62" s="8"/>
      <c r="R62" s="8"/>
      <c r="S62" s="8"/>
    </row>
    <row r="63" spans="1:19" s="9" customFormat="1" ht="10.5">
      <c r="A63" s="165" t="s">
        <v>119</v>
      </c>
      <c r="B63" s="120"/>
      <c r="C63" s="120"/>
      <c r="D63" s="166">
        <v>531397400</v>
      </c>
      <c r="E63" s="166">
        <v>0</v>
      </c>
      <c r="F63" s="166">
        <v>41253700</v>
      </c>
      <c r="G63" s="167">
        <v>572651100</v>
      </c>
      <c r="P63" s="8"/>
      <c r="Q63" s="8"/>
      <c r="R63" s="8"/>
      <c r="S63" s="8"/>
    </row>
    <row r="64" spans="1:19" s="146" customFormat="1" ht="21.75" customHeight="1" thickBot="1">
      <c r="A64" s="140"/>
      <c r="B64" s="141"/>
      <c r="C64" s="141" t="s">
        <v>184</v>
      </c>
      <c r="D64" s="142">
        <v>27299900</v>
      </c>
      <c r="E64" s="142">
        <v>-15625200</v>
      </c>
      <c r="F64" s="142">
        <v>0</v>
      </c>
      <c r="G64" s="143">
        <v>11674700</v>
      </c>
      <c r="H64" s="144"/>
      <c r="I64" s="144"/>
      <c r="J64" s="144"/>
      <c r="K64" s="144"/>
      <c r="L64" s="144"/>
      <c r="M64" s="144"/>
      <c r="N64" s="144"/>
      <c r="O64" s="144"/>
      <c r="P64" s="145"/>
      <c r="Q64" s="145"/>
      <c r="R64" s="145"/>
      <c r="S64" s="145"/>
    </row>
    <row r="65" spans="1:19" s="9" customFormat="1" ht="7.5" customHeight="1" thickBot="1">
      <c r="A65" s="13"/>
      <c r="B65" s="13"/>
      <c r="C65" s="13"/>
      <c r="D65" s="36"/>
      <c r="E65" s="36"/>
      <c r="F65" s="36"/>
      <c r="G65" s="119"/>
      <c r="H65" s="1"/>
      <c r="I65" s="1"/>
      <c r="J65" s="1"/>
      <c r="K65" s="1"/>
      <c r="L65" s="1"/>
      <c r="M65" s="1"/>
      <c r="N65" s="1"/>
      <c r="O65" s="1"/>
      <c r="P65" s="8"/>
      <c r="Q65" s="8"/>
      <c r="R65" s="8"/>
      <c r="S65" s="8"/>
    </row>
    <row r="66" spans="1:251" s="161" customFormat="1" ht="10.5">
      <c r="A66" s="157" t="s">
        <v>185</v>
      </c>
      <c r="B66" s="158"/>
      <c r="C66" s="158"/>
      <c r="D66" s="159">
        <v>290143500</v>
      </c>
      <c r="E66" s="159">
        <v>19355500</v>
      </c>
      <c r="F66" s="159">
        <v>0</v>
      </c>
      <c r="G66" s="160">
        <v>309499000</v>
      </c>
      <c r="H66" s="9"/>
      <c r="I66" s="9"/>
      <c r="J66" s="9"/>
      <c r="K66" s="9"/>
      <c r="L66" s="9"/>
      <c r="M66" s="9"/>
      <c r="N66" s="9"/>
      <c r="O66" s="9"/>
      <c r="P66" s="8"/>
      <c r="Q66" s="8"/>
      <c r="R66" s="8"/>
      <c r="S66" s="8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</row>
    <row r="67" spans="1:19" s="9" customFormat="1" ht="10.5">
      <c r="A67" s="52"/>
      <c r="B67" s="120" t="s">
        <v>186</v>
      </c>
      <c r="C67" s="120"/>
      <c r="D67" s="14">
        <v>290143500</v>
      </c>
      <c r="E67" s="14">
        <v>3730300</v>
      </c>
      <c r="F67" s="14"/>
      <c r="G67" s="54">
        <v>293873800</v>
      </c>
      <c r="P67" s="8"/>
      <c r="Q67" s="8"/>
      <c r="R67" s="8"/>
      <c r="S67" s="8"/>
    </row>
    <row r="68" spans="1:19" s="9" customFormat="1" ht="10.5">
      <c r="A68" s="52"/>
      <c r="B68" s="120" t="s">
        <v>187</v>
      </c>
      <c r="C68" s="120"/>
      <c r="D68" s="14"/>
      <c r="E68" s="14">
        <v>15625200</v>
      </c>
      <c r="F68" s="14">
        <v>0</v>
      </c>
      <c r="G68" s="54">
        <v>15625200</v>
      </c>
      <c r="P68" s="8"/>
      <c r="Q68" s="8"/>
      <c r="R68" s="8"/>
      <c r="S68" s="8"/>
    </row>
    <row r="69" spans="1:19" s="9" customFormat="1" ht="11.25" thickBot="1">
      <c r="A69" s="53"/>
      <c r="B69" s="13"/>
      <c r="C69" s="13"/>
      <c r="D69" s="36"/>
      <c r="E69" s="36"/>
      <c r="F69" s="36"/>
      <c r="G69" s="55"/>
      <c r="H69" s="1"/>
      <c r="I69" s="1"/>
      <c r="J69" s="1"/>
      <c r="K69" s="1"/>
      <c r="L69" s="1"/>
      <c r="M69" s="1"/>
      <c r="N69" s="1"/>
      <c r="O69" s="1"/>
      <c r="P69" s="8"/>
      <c r="Q69" s="8"/>
      <c r="R69" s="8"/>
      <c r="S69" s="8"/>
    </row>
    <row r="70" spans="1:251" s="161" customFormat="1" ht="10.5">
      <c r="A70" s="157" t="s">
        <v>156</v>
      </c>
      <c r="B70" s="158"/>
      <c r="C70" s="158"/>
      <c r="D70" s="159">
        <v>317443400</v>
      </c>
      <c r="E70" s="159">
        <v>3730300</v>
      </c>
      <c r="F70" s="159"/>
      <c r="G70" s="160">
        <v>321173700</v>
      </c>
      <c r="H70" s="9"/>
      <c r="I70" s="9"/>
      <c r="J70" s="9"/>
      <c r="K70" s="9"/>
      <c r="L70" s="9"/>
      <c r="M70" s="9"/>
      <c r="N70" s="9"/>
      <c r="O70" s="9"/>
      <c r="P70" s="8"/>
      <c r="Q70" s="8"/>
      <c r="R70" s="8"/>
      <c r="S70" s="8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</row>
    <row r="71" spans="1:19" s="9" customFormat="1" ht="10.5">
      <c r="A71" s="52"/>
      <c r="B71" s="120" t="s">
        <v>157</v>
      </c>
      <c r="C71" s="120"/>
      <c r="D71" s="14">
        <v>283069500</v>
      </c>
      <c r="E71" s="14">
        <v>3730300</v>
      </c>
      <c r="F71" s="14"/>
      <c r="G71" s="54">
        <v>286799800</v>
      </c>
      <c r="P71" s="8"/>
      <c r="Q71" s="8"/>
      <c r="R71" s="8"/>
      <c r="S71" s="8"/>
    </row>
    <row r="72" spans="1:19" s="9" customFormat="1" ht="10.5">
      <c r="A72" s="165"/>
      <c r="B72" s="120" t="s">
        <v>158</v>
      </c>
      <c r="C72" s="120"/>
      <c r="D72" s="166">
        <v>34373900</v>
      </c>
      <c r="E72" s="166"/>
      <c r="F72" s="166"/>
      <c r="G72" s="167">
        <v>34373900</v>
      </c>
      <c r="P72" s="8"/>
      <c r="Q72" s="8"/>
      <c r="R72" s="8"/>
      <c r="S72" s="8"/>
    </row>
    <row r="73" spans="1:19" s="9" customFormat="1" ht="12.75" hidden="1">
      <c r="A73" s="168"/>
      <c r="B73" s="34"/>
      <c r="C73" s="34"/>
      <c r="D73" s="34"/>
      <c r="E73" s="34"/>
      <c r="F73" s="34"/>
      <c r="G73" s="169"/>
      <c r="H73" s="1"/>
      <c r="I73" s="1"/>
      <c r="J73" s="1"/>
      <c r="K73" s="1"/>
      <c r="L73" s="1"/>
      <c r="M73" s="1"/>
      <c r="N73" s="1"/>
      <c r="O73" s="1"/>
      <c r="P73" s="8"/>
      <c r="Q73" s="8"/>
      <c r="R73" s="8"/>
      <c r="S73" s="8"/>
    </row>
    <row r="74" spans="1:19" s="9" customFormat="1" ht="12.75" hidden="1">
      <c r="A74" s="168"/>
      <c r="B74" s="34"/>
      <c r="C74" s="34"/>
      <c r="D74" s="34"/>
      <c r="E74" s="34"/>
      <c r="F74" s="34"/>
      <c r="G74" s="169"/>
      <c r="H74" s="1"/>
      <c r="I74" s="1"/>
      <c r="J74" s="1"/>
      <c r="K74" s="1"/>
      <c r="L74" s="1"/>
      <c r="M74" s="1"/>
      <c r="N74" s="1"/>
      <c r="O74" s="1"/>
      <c r="P74" s="8"/>
      <c r="Q74" s="8"/>
      <c r="R74" s="8"/>
      <c r="S74" s="8"/>
    </row>
    <row r="75" spans="1:19" s="132" customFormat="1" ht="25.5" customHeight="1" hidden="1">
      <c r="A75" s="170" t="s">
        <v>0</v>
      </c>
      <c r="B75" s="126" t="s">
        <v>2</v>
      </c>
      <c r="C75" s="171" t="s">
        <v>188</v>
      </c>
      <c r="D75" s="172" t="s">
        <v>140</v>
      </c>
      <c r="E75" s="172" t="s">
        <v>141</v>
      </c>
      <c r="F75" s="172" t="s">
        <v>142</v>
      </c>
      <c r="G75" s="173" t="s">
        <v>67</v>
      </c>
      <c r="H75" s="130"/>
      <c r="I75" s="130"/>
      <c r="J75" s="130"/>
      <c r="K75" s="130"/>
      <c r="L75" s="130"/>
      <c r="M75" s="130"/>
      <c r="N75" s="130"/>
      <c r="O75" s="130"/>
      <c r="P75" s="131"/>
      <c r="Q75" s="131"/>
      <c r="R75" s="131"/>
      <c r="S75" s="131"/>
    </row>
    <row r="76" spans="1:19" s="9" customFormat="1" ht="10.5" hidden="1">
      <c r="A76" s="174" t="s">
        <v>166</v>
      </c>
      <c r="B76" s="175"/>
      <c r="C76" s="175"/>
      <c r="D76" s="175">
        <v>2780099700</v>
      </c>
      <c r="E76" s="175">
        <v>119166700</v>
      </c>
      <c r="F76" s="175">
        <v>31486300</v>
      </c>
      <c r="G76" s="176">
        <v>2930752700</v>
      </c>
      <c r="H76" s="1"/>
      <c r="I76" s="1"/>
      <c r="J76" s="1"/>
      <c r="K76" s="1"/>
      <c r="L76" s="1"/>
      <c r="M76" s="1"/>
      <c r="N76" s="1"/>
      <c r="O76" s="1"/>
      <c r="P76" s="8"/>
      <c r="Q76" s="8"/>
      <c r="R76" s="8"/>
      <c r="S76" s="8"/>
    </row>
    <row r="77" spans="1:19" s="9" customFormat="1" ht="10.5" hidden="1">
      <c r="A77" s="174" t="s">
        <v>105</v>
      </c>
      <c r="B77" s="175"/>
      <c r="C77" s="175"/>
      <c r="D77" s="175">
        <v>2633600600</v>
      </c>
      <c r="E77" s="175">
        <v>107430000</v>
      </c>
      <c r="F77" s="175">
        <v>6325500</v>
      </c>
      <c r="G77" s="176">
        <v>2747356100</v>
      </c>
      <c r="P77" s="8"/>
      <c r="Q77" s="8"/>
      <c r="R77" s="8"/>
      <c r="S77" s="8"/>
    </row>
    <row r="78" spans="1:19" s="9" customFormat="1" ht="12.75" hidden="1">
      <c r="A78" s="168"/>
      <c r="B78" s="34"/>
      <c r="C78" s="34"/>
      <c r="D78" s="34"/>
      <c r="E78" s="34"/>
      <c r="F78" s="34"/>
      <c r="G78" s="169"/>
      <c r="P78" s="8"/>
      <c r="Q78" s="8"/>
      <c r="R78" s="8"/>
      <c r="S78" s="8"/>
    </row>
    <row r="79" spans="1:19" ht="12" customHeight="1" hidden="1">
      <c r="A79" s="168"/>
      <c r="B79" s="34"/>
      <c r="C79" s="34"/>
      <c r="D79" s="34"/>
      <c r="E79" s="34"/>
      <c r="F79" s="34"/>
      <c r="G79" s="169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" customHeight="1" hidden="1">
      <c r="A80" s="168"/>
      <c r="B80" s="34"/>
      <c r="C80" s="34"/>
      <c r="D80" s="34"/>
      <c r="E80" s="34"/>
      <c r="F80" s="34"/>
      <c r="G80" s="16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" customHeight="1">
      <c r="A81" s="168"/>
      <c r="B81" s="34"/>
      <c r="C81" s="34"/>
      <c r="D81" s="121"/>
      <c r="E81" s="121"/>
      <c r="F81" s="121"/>
      <c r="G81" s="17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s="9" customFormat="1" ht="11.25" thickBot="1">
      <c r="A82" s="178" t="s">
        <v>189</v>
      </c>
      <c r="B82" s="179"/>
      <c r="C82" s="179"/>
      <c r="D82" s="180">
        <v>-27299900</v>
      </c>
      <c r="E82" s="180">
        <v>15625200</v>
      </c>
      <c r="F82" s="180">
        <v>0</v>
      </c>
      <c r="G82" s="181">
        <v>-11674700</v>
      </c>
      <c r="H82" s="1"/>
      <c r="I82" s="1"/>
      <c r="J82" s="1"/>
      <c r="K82" s="1"/>
      <c r="L82" s="1"/>
      <c r="M82" s="1"/>
      <c r="N82" s="1"/>
      <c r="O82" s="1"/>
      <c r="P82" s="8"/>
      <c r="Q82" s="8"/>
      <c r="R82" s="8"/>
      <c r="S82" s="8"/>
    </row>
    <row r="83" spans="1:19" ht="12" customHeight="1" hidden="1">
      <c r="A83" s="34"/>
      <c r="B83" s="34"/>
      <c r="C83" s="34"/>
      <c r="D83" s="34"/>
      <c r="E83" s="34"/>
      <c r="F83" s="34"/>
      <c r="G83" s="3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7.5" customHeight="1" thickBot="1">
      <c r="A84" s="34"/>
      <c r="B84" s="34"/>
      <c r="C84" s="34"/>
      <c r="D84" s="34"/>
      <c r="E84" s="34"/>
      <c r="F84" s="34"/>
      <c r="G84" s="3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s="9" customFormat="1" ht="1.5" customHeight="1" thickBot="1">
      <c r="A85" s="152"/>
      <c r="B85" s="153"/>
      <c r="C85" s="153"/>
      <c r="D85" s="154"/>
      <c r="E85" s="155"/>
      <c r="F85" s="155"/>
      <c r="G85" s="156"/>
      <c r="H85" s="1"/>
      <c r="I85" s="1"/>
      <c r="J85" s="1"/>
      <c r="K85" s="1"/>
      <c r="L85" s="1"/>
      <c r="M85" s="1"/>
      <c r="N85" s="1"/>
      <c r="O85" s="1"/>
      <c r="P85" s="8"/>
      <c r="Q85" s="8"/>
      <c r="R85" s="8"/>
      <c r="S85" s="8"/>
    </row>
    <row r="86" spans="1:19" s="9" customFormat="1" ht="10.5">
      <c r="A86" s="52" t="s">
        <v>184</v>
      </c>
      <c r="B86" s="120"/>
      <c r="C86" s="120"/>
      <c r="D86" s="14">
        <v>27299900</v>
      </c>
      <c r="E86" s="14">
        <v>-15625200</v>
      </c>
      <c r="F86" s="14">
        <v>0</v>
      </c>
      <c r="G86" s="54">
        <v>11674700</v>
      </c>
      <c r="P86" s="8"/>
      <c r="Q86" s="8"/>
      <c r="R86" s="8"/>
      <c r="S86" s="8"/>
    </row>
    <row r="87" spans="1:19" s="9" customFormat="1" ht="10.5">
      <c r="A87" s="165" t="s">
        <v>189</v>
      </c>
      <c r="B87" s="120"/>
      <c r="C87" s="120"/>
      <c r="D87" s="166">
        <v>-27299900</v>
      </c>
      <c r="E87" s="166">
        <v>15625200</v>
      </c>
      <c r="F87" s="166">
        <v>0</v>
      </c>
      <c r="G87" s="167">
        <v>-11674700</v>
      </c>
      <c r="P87" s="8"/>
      <c r="Q87" s="8"/>
      <c r="R87" s="8"/>
      <c r="S87" s="8"/>
    </row>
    <row r="88" spans="1:19" s="189" customFormat="1" ht="21.75" customHeight="1" thickBot="1">
      <c r="A88" s="182"/>
      <c r="B88" s="183"/>
      <c r="C88" s="184" t="s">
        <v>190</v>
      </c>
      <c r="D88" s="185">
        <v>0</v>
      </c>
      <c r="E88" s="185">
        <v>0</v>
      </c>
      <c r="F88" s="185">
        <v>0</v>
      </c>
      <c r="G88" s="186">
        <v>0</v>
      </c>
      <c r="H88" s="187"/>
      <c r="I88" s="187"/>
      <c r="J88" s="187"/>
      <c r="K88" s="187"/>
      <c r="L88" s="187"/>
      <c r="M88" s="187"/>
      <c r="N88" s="187"/>
      <c r="O88" s="187"/>
      <c r="P88" s="188"/>
      <c r="Q88" s="188"/>
      <c r="R88" s="188"/>
      <c r="S88" s="188"/>
    </row>
    <row r="89" spans="1:19" s="9" customFormat="1" ht="10.5">
      <c r="A89" s="1"/>
      <c r="B89" s="1"/>
      <c r="C89" s="1"/>
      <c r="D89" s="2"/>
      <c r="E89" s="2"/>
      <c r="F89" s="2"/>
      <c r="G89" s="190"/>
      <c r="H89" s="1"/>
      <c r="I89" s="1"/>
      <c r="J89" s="1"/>
      <c r="K89" s="1"/>
      <c r="L89" s="1"/>
      <c r="M89" s="1"/>
      <c r="N89" s="1"/>
      <c r="O89" s="1"/>
      <c r="P89" s="8"/>
      <c r="Q89" s="8"/>
      <c r="R89" s="8"/>
      <c r="S89" s="8"/>
    </row>
    <row r="90" spans="1:19" s="9" customFormat="1" ht="10.5">
      <c r="A90" s="1"/>
      <c r="B90" s="1"/>
      <c r="C90" s="1"/>
      <c r="D90" s="2"/>
      <c r="E90" s="2"/>
      <c r="F90" s="2"/>
      <c r="G90" s="2"/>
      <c r="H90" s="1"/>
      <c r="I90" s="1"/>
      <c r="J90" s="1"/>
      <c r="K90" s="1"/>
      <c r="L90" s="1"/>
      <c r="M90" s="1"/>
      <c r="N90" s="1"/>
      <c r="O90" s="1"/>
      <c r="P90" s="8"/>
      <c r="Q90" s="8"/>
      <c r="R90" s="8"/>
      <c r="S90" s="8"/>
    </row>
    <row r="91" spans="1:19" s="9" customFormat="1" ht="10.5">
      <c r="A91" s="1"/>
      <c r="B91" s="1"/>
      <c r="C91" s="1"/>
      <c r="D91" s="2"/>
      <c r="E91" s="2"/>
      <c r="F91" s="2"/>
      <c r="G91" s="190"/>
      <c r="H91" s="1"/>
      <c r="I91" s="1"/>
      <c r="J91" s="1"/>
      <c r="K91" s="1"/>
      <c r="L91" s="1"/>
      <c r="M91" s="1"/>
      <c r="N91" s="1"/>
      <c r="O91" s="1"/>
      <c r="P91" s="8"/>
      <c r="Q91" s="8"/>
      <c r="R91" s="8"/>
      <c r="S91" s="8"/>
    </row>
    <row r="92" spans="1:19" s="9" customFormat="1" ht="10.5">
      <c r="A92" s="1"/>
      <c r="B92" s="1"/>
      <c r="C92" s="1"/>
      <c r="D92" s="2"/>
      <c r="E92" s="2"/>
      <c r="F92" s="2"/>
      <c r="G92" s="190"/>
      <c r="H92" s="1"/>
      <c r="I92" s="1"/>
      <c r="J92" s="1"/>
      <c r="K92" s="1"/>
      <c r="L92" s="1"/>
      <c r="M92" s="1"/>
      <c r="N92" s="1"/>
      <c r="O92" s="1"/>
      <c r="P92" s="8"/>
      <c r="Q92" s="8"/>
      <c r="R92" s="8"/>
      <c r="S92" s="8"/>
    </row>
    <row r="93" spans="1:19" s="9" customFormat="1" ht="10.5">
      <c r="A93" s="1"/>
      <c r="B93" s="1"/>
      <c r="C93" s="1"/>
      <c r="D93" s="2"/>
      <c r="E93" s="2"/>
      <c r="F93" s="2"/>
      <c r="G93" s="190"/>
      <c r="H93" s="1"/>
      <c r="I93" s="1"/>
      <c r="J93" s="1"/>
      <c r="K93" s="1"/>
      <c r="L93" s="1"/>
      <c r="M93" s="1"/>
      <c r="N93" s="1"/>
      <c r="O93" s="1"/>
      <c r="P93" s="8"/>
      <c r="Q93" s="8"/>
      <c r="R93" s="8"/>
      <c r="S93" s="8"/>
    </row>
    <row r="94" spans="1:19" s="9" customFormat="1" ht="10.5">
      <c r="A94" s="1"/>
      <c r="B94" s="1"/>
      <c r="C94" s="1"/>
      <c r="D94" s="2"/>
      <c r="E94" s="2"/>
      <c r="F94" s="2"/>
      <c r="G94" s="190"/>
      <c r="H94" s="1"/>
      <c r="I94" s="1"/>
      <c r="J94" s="1"/>
      <c r="K94" s="1"/>
      <c r="L94" s="1"/>
      <c r="M94" s="1"/>
      <c r="N94" s="1"/>
      <c r="O94" s="1"/>
      <c r="P94" s="8"/>
      <c r="Q94" s="8"/>
      <c r="R94" s="8"/>
      <c r="S94" s="8"/>
    </row>
    <row r="95" spans="1:19" s="9" customFormat="1" ht="10.5">
      <c r="A95" s="1"/>
      <c r="B95" s="1"/>
      <c r="C95" s="1"/>
      <c r="D95" s="2"/>
      <c r="E95" s="2"/>
      <c r="F95" s="2"/>
      <c r="G95" s="190"/>
      <c r="H95" s="1"/>
      <c r="I95" s="1"/>
      <c r="J95" s="1"/>
      <c r="K95" s="1"/>
      <c r="L95" s="1"/>
      <c r="M95" s="1"/>
      <c r="N95" s="1"/>
      <c r="O95" s="1"/>
      <c r="P95" s="8"/>
      <c r="Q95" s="8"/>
      <c r="R95" s="8"/>
      <c r="S95" s="8"/>
    </row>
    <row r="96" spans="1:19" s="9" customFormat="1" ht="10.5">
      <c r="A96" s="1"/>
      <c r="B96" s="1"/>
      <c r="C96" s="1"/>
      <c r="D96" s="2"/>
      <c r="E96" s="2"/>
      <c r="F96" s="2"/>
      <c r="G96" s="190"/>
      <c r="H96" s="1"/>
      <c r="I96" s="1"/>
      <c r="J96" s="1"/>
      <c r="K96" s="1"/>
      <c r="L96" s="1"/>
      <c r="M96" s="1"/>
      <c r="N96" s="1"/>
      <c r="O96" s="1"/>
      <c r="P96" s="8"/>
      <c r="Q96" s="8"/>
      <c r="R96" s="8"/>
      <c r="S96" s="8"/>
    </row>
    <row r="97" spans="1:19" s="9" customFormat="1" ht="10.5">
      <c r="A97" s="1"/>
      <c r="B97" s="1"/>
      <c r="C97" s="1"/>
      <c r="D97" s="2"/>
      <c r="E97" s="2"/>
      <c r="F97" s="2"/>
      <c r="G97" s="190"/>
      <c r="H97" s="1"/>
      <c r="I97" s="1"/>
      <c r="J97" s="1"/>
      <c r="K97" s="1"/>
      <c r="L97" s="1"/>
      <c r="M97" s="1"/>
      <c r="N97" s="1"/>
      <c r="O97" s="1"/>
      <c r="P97" s="8"/>
      <c r="Q97" s="8"/>
      <c r="R97" s="8"/>
      <c r="S97" s="8"/>
    </row>
    <row r="98" spans="1:19" s="9" customFormat="1" ht="10.5">
      <c r="A98" s="1"/>
      <c r="B98" s="1"/>
      <c r="C98" s="1"/>
      <c r="D98" s="2"/>
      <c r="E98" s="2"/>
      <c r="F98" s="2"/>
      <c r="G98" s="190"/>
      <c r="H98" s="1"/>
      <c r="I98" s="1"/>
      <c r="J98" s="1"/>
      <c r="K98" s="1"/>
      <c r="L98" s="1"/>
      <c r="M98" s="1"/>
      <c r="N98" s="1"/>
      <c r="O98" s="1"/>
      <c r="P98" s="8"/>
      <c r="Q98" s="8"/>
      <c r="R98" s="8"/>
      <c r="S98" s="8"/>
    </row>
    <row r="99" spans="1:19" s="9" customFormat="1" ht="10.5">
      <c r="A99" s="1"/>
      <c r="B99" s="1"/>
      <c r="C99" s="1"/>
      <c r="D99" s="2"/>
      <c r="E99" s="2"/>
      <c r="F99" s="2"/>
      <c r="G99" s="190"/>
      <c r="H99" s="1"/>
      <c r="I99" s="1"/>
      <c r="J99" s="1"/>
      <c r="K99" s="1"/>
      <c r="L99" s="1"/>
      <c r="M99" s="1"/>
      <c r="N99" s="1"/>
      <c r="O99" s="1"/>
      <c r="P99" s="8"/>
      <c r="Q99" s="8"/>
      <c r="R99" s="8"/>
      <c r="S99" s="8"/>
    </row>
    <row r="100" spans="1:19" s="9" customFormat="1" ht="10.5">
      <c r="A100" s="1"/>
      <c r="B100" s="1"/>
      <c r="C100" s="1"/>
      <c r="D100" s="2"/>
      <c r="E100" s="2"/>
      <c r="F100" s="2"/>
      <c r="G100" s="190"/>
      <c r="H100" s="1"/>
      <c r="I100" s="1"/>
      <c r="J100" s="1"/>
      <c r="K100" s="1"/>
      <c r="L100" s="1"/>
      <c r="M100" s="1"/>
      <c r="N100" s="1"/>
      <c r="O100" s="1"/>
      <c r="P100" s="8"/>
      <c r="Q100" s="8"/>
      <c r="R100" s="8"/>
      <c r="S100" s="8"/>
    </row>
    <row r="101" spans="1:19" s="9" customFormat="1" ht="10.5">
      <c r="A101" s="1"/>
      <c r="B101" s="1"/>
      <c r="C101" s="1"/>
      <c r="D101" s="2"/>
      <c r="E101" s="2"/>
      <c r="F101" s="2"/>
      <c r="G101" s="190"/>
      <c r="H101" s="1"/>
      <c r="I101" s="1"/>
      <c r="J101" s="1"/>
      <c r="K101" s="1"/>
      <c r="L101" s="1"/>
      <c r="M101" s="1"/>
      <c r="N101" s="1"/>
      <c r="O101" s="1"/>
      <c r="P101" s="8"/>
      <c r="Q101" s="8"/>
      <c r="R101" s="8"/>
      <c r="S101" s="8"/>
    </row>
    <row r="102" spans="1:19" s="9" customFormat="1" ht="10.5">
      <c r="A102" s="1"/>
      <c r="B102" s="1"/>
      <c r="C102" s="1"/>
      <c r="D102" s="2"/>
      <c r="E102" s="2"/>
      <c r="F102" s="2"/>
      <c r="G102" s="190"/>
      <c r="H102" s="1"/>
      <c r="I102" s="1"/>
      <c r="J102" s="1"/>
      <c r="K102" s="1"/>
      <c r="L102" s="1"/>
      <c r="M102" s="1"/>
      <c r="N102" s="1"/>
      <c r="O102" s="1"/>
      <c r="P102" s="8"/>
      <c r="Q102" s="8"/>
      <c r="R102" s="8"/>
      <c r="S102" s="8"/>
    </row>
    <row r="103" spans="1:19" s="9" customFormat="1" ht="10.5">
      <c r="A103" s="1"/>
      <c r="B103" s="1"/>
      <c r="C103" s="1"/>
      <c r="D103" s="2"/>
      <c r="E103" s="2"/>
      <c r="F103" s="2"/>
      <c r="G103" s="190"/>
      <c r="H103" s="1"/>
      <c r="I103" s="1"/>
      <c r="J103" s="1"/>
      <c r="K103" s="1"/>
      <c r="L103" s="1"/>
      <c r="M103" s="1"/>
      <c r="N103" s="1"/>
      <c r="O103" s="1"/>
      <c r="P103" s="8"/>
      <c r="Q103" s="8"/>
      <c r="R103" s="8"/>
      <c r="S103" s="8"/>
    </row>
    <row r="104" spans="1:19" s="9" customFormat="1" ht="10.5">
      <c r="A104" s="1"/>
      <c r="B104" s="1"/>
      <c r="C104" s="1"/>
      <c r="D104" s="2"/>
      <c r="E104" s="2"/>
      <c r="F104" s="2"/>
      <c r="G104" s="190"/>
      <c r="H104" s="1"/>
      <c r="I104" s="1"/>
      <c r="J104" s="1"/>
      <c r="K104" s="1"/>
      <c r="L104" s="1"/>
      <c r="M104" s="1"/>
      <c r="N104" s="1"/>
      <c r="O104" s="1"/>
      <c r="P104" s="8"/>
      <c r="Q104" s="8"/>
      <c r="R104" s="8"/>
      <c r="S104" s="8"/>
    </row>
    <row r="105" spans="1:19" s="9" customFormat="1" ht="10.5">
      <c r="A105" s="1"/>
      <c r="B105" s="1"/>
      <c r="C105" s="1"/>
      <c r="D105" s="2"/>
      <c r="E105" s="2"/>
      <c r="F105" s="2"/>
      <c r="G105" s="190"/>
      <c r="H105" s="1"/>
      <c r="I105" s="1"/>
      <c r="J105" s="1"/>
      <c r="K105" s="1"/>
      <c r="L105" s="1"/>
      <c r="M105" s="1"/>
      <c r="N105" s="1"/>
      <c r="O105" s="1"/>
      <c r="P105" s="8"/>
      <c r="Q105" s="8"/>
      <c r="R105" s="8"/>
      <c r="S105" s="8"/>
    </row>
    <row r="106" spans="1:19" s="9" customFormat="1" ht="10.5">
      <c r="A106" s="1"/>
      <c r="B106" s="1"/>
      <c r="C106" s="1"/>
      <c r="D106" s="2"/>
      <c r="E106" s="2"/>
      <c r="F106" s="2"/>
      <c r="G106" s="190"/>
      <c r="H106" s="1"/>
      <c r="I106" s="1"/>
      <c r="J106" s="1"/>
      <c r="K106" s="1"/>
      <c r="L106" s="1"/>
      <c r="M106" s="1"/>
      <c r="N106" s="1"/>
      <c r="O106" s="1"/>
      <c r="P106" s="8"/>
      <c r="Q106" s="8"/>
      <c r="R106" s="8"/>
      <c r="S106" s="8"/>
    </row>
    <row r="107" spans="1:19" s="9" customFormat="1" ht="10.5">
      <c r="A107" s="1"/>
      <c r="B107" s="1"/>
      <c r="C107" s="1"/>
      <c r="D107" s="2"/>
      <c r="E107" s="2"/>
      <c r="F107" s="2"/>
      <c r="G107" s="190"/>
      <c r="H107" s="1"/>
      <c r="I107" s="1"/>
      <c r="J107" s="1"/>
      <c r="K107" s="1"/>
      <c r="L107" s="1"/>
      <c r="M107" s="1"/>
      <c r="N107" s="1"/>
      <c r="O107" s="1"/>
      <c r="P107" s="8"/>
      <c r="Q107" s="8"/>
      <c r="R107" s="8"/>
      <c r="S107" s="8"/>
    </row>
    <row r="108" spans="1:19" s="9" customFormat="1" ht="10.5">
      <c r="A108" s="1"/>
      <c r="B108" s="1"/>
      <c r="C108" s="1"/>
      <c r="D108" s="2"/>
      <c r="E108" s="2"/>
      <c r="F108" s="2"/>
      <c r="G108" s="190"/>
      <c r="H108" s="1"/>
      <c r="I108" s="1"/>
      <c r="J108" s="1"/>
      <c r="K108" s="1"/>
      <c r="L108" s="1"/>
      <c r="M108" s="1"/>
      <c r="N108" s="1"/>
      <c r="O108" s="1"/>
      <c r="P108" s="8"/>
      <c r="Q108" s="8"/>
      <c r="R108" s="8"/>
      <c r="S108" s="8"/>
    </row>
    <row r="109" spans="1:19" s="9" customFormat="1" ht="10.5">
      <c r="A109" s="1"/>
      <c r="B109" s="1"/>
      <c r="C109" s="1"/>
      <c r="D109" s="2"/>
      <c r="E109" s="2"/>
      <c r="F109" s="2"/>
      <c r="G109" s="190"/>
      <c r="H109" s="1"/>
      <c r="I109" s="1"/>
      <c r="J109" s="1"/>
      <c r="K109" s="1"/>
      <c r="L109" s="1"/>
      <c r="M109" s="1"/>
      <c r="N109" s="1"/>
      <c r="O109" s="1"/>
      <c r="P109" s="8"/>
      <c r="Q109" s="8"/>
      <c r="R109" s="8"/>
      <c r="S109" s="8"/>
    </row>
    <row r="110" spans="1:19" s="9" customFormat="1" ht="10.5">
      <c r="A110" s="1"/>
      <c r="B110" s="1"/>
      <c r="C110" s="1"/>
      <c r="D110" s="2"/>
      <c r="E110" s="2"/>
      <c r="F110" s="2"/>
      <c r="G110" s="190"/>
      <c r="H110" s="1"/>
      <c r="I110" s="1"/>
      <c r="J110" s="1"/>
      <c r="K110" s="1"/>
      <c r="L110" s="1"/>
      <c r="M110" s="1"/>
      <c r="N110" s="1"/>
      <c r="O110" s="1"/>
      <c r="P110" s="8"/>
      <c r="Q110" s="8"/>
      <c r="R110" s="8"/>
      <c r="S110" s="8"/>
    </row>
    <row r="111" spans="1:19" s="9" customFormat="1" ht="10.5">
      <c r="A111" s="1"/>
      <c r="B111" s="1"/>
      <c r="C111" s="1"/>
      <c r="D111" s="2"/>
      <c r="E111" s="2"/>
      <c r="F111" s="2"/>
      <c r="G111" s="190"/>
      <c r="H111" s="1"/>
      <c r="I111" s="1"/>
      <c r="J111" s="1"/>
      <c r="K111" s="1"/>
      <c r="L111" s="1"/>
      <c r="M111" s="1"/>
      <c r="N111" s="1"/>
      <c r="O111" s="1"/>
      <c r="P111" s="8"/>
      <c r="Q111" s="8"/>
      <c r="R111" s="8"/>
      <c r="S111" s="8"/>
    </row>
    <row r="112" spans="1:19" s="9" customFormat="1" ht="10.5">
      <c r="A112" s="1"/>
      <c r="B112" s="1"/>
      <c r="C112" s="1"/>
      <c r="D112" s="2"/>
      <c r="E112" s="2"/>
      <c r="F112" s="2"/>
      <c r="G112" s="190"/>
      <c r="H112" s="1"/>
      <c r="I112" s="1"/>
      <c r="J112" s="1"/>
      <c r="K112" s="1"/>
      <c r="L112" s="1"/>
      <c r="M112" s="1"/>
      <c r="N112" s="1"/>
      <c r="O112" s="1"/>
      <c r="P112" s="8"/>
      <c r="Q112" s="8"/>
      <c r="R112" s="8"/>
      <c r="S112" s="8"/>
    </row>
    <row r="113" spans="1:19" s="9" customFormat="1" ht="10.5">
      <c r="A113" s="1"/>
      <c r="B113" s="1"/>
      <c r="C113" s="1"/>
      <c r="D113" s="2"/>
      <c r="E113" s="2"/>
      <c r="F113" s="2"/>
      <c r="G113" s="190"/>
      <c r="H113" s="1"/>
      <c r="I113" s="1"/>
      <c r="J113" s="1"/>
      <c r="K113" s="1"/>
      <c r="L113" s="1"/>
      <c r="M113" s="1"/>
      <c r="N113" s="1"/>
      <c r="O113" s="1"/>
      <c r="P113" s="8"/>
      <c r="Q113" s="8"/>
      <c r="R113" s="8"/>
      <c r="S113" s="8"/>
    </row>
    <row r="114" spans="1:19" s="9" customFormat="1" ht="10.5">
      <c r="A114" s="1"/>
      <c r="B114" s="1"/>
      <c r="C114" s="1"/>
      <c r="D114" s="2"/>
      <c r="E114" s="2"/>
      <c r="F114" s="2"/>
      <c r="G114" s="190"/>
      <c r="H114" s="1"/>
      <c r="I114" s="1"/>
      <c r="J114" s="1"/>
      <c r="K114" s="1"/>
      <c r="L114" s="1"/>
      <c r="M114" s="1"/>
      <c r="N114" s="1"/>
      <c r="O114" s="1"/>
      <c r="P114" s="8"/>
      <c r="Q114" s="8"/>
      <c r="R114" s="8"/>
      <c r="S114" s="8"/>
    </row>
    <row r="115" spans="1:19" s="9" customFormat="1" ht="10.5">
      <c r="A115" s="1"/>
      <c r="B115" s="1"/>
      <c r="C115" s="1"/>
      <c r="D115" s="2"/>
      <c r="E115" s="2"/>
      <c r="F115" s="2"/>
      <c r="G115" s="190"/>
      <c r="H115" s="1"/>
      <c r="I115" s="1"/>
      <c r="J115" s="1"/>
      <c r="K115" s="1"/>
      <c r="L115" s="1"/>
      <c r="M115" s="1"/>
      <c r="N115" s="1"/>
      <c r="O115" s="1"/>
      <c r="P115" s="8"/>
      <c r="Q115" s="8"/>
      <c r="R115" s="8"/>
      <c r="S115" s="8"/>
    </row>
    <row r="116" spans="1:19" s="9" customFormat="1" ht="10.5">
      <c r="A116" s="1"/>
      <c r="B116" s="1"/>
      <c r="C116" s="1"/>
      <c r="D116" s="2"/>
      <c r="E116" s="2"/>
      <c r="F116" s="2"/>
      <c r="G116" s="190"/>
      <c r="H116" s="1"/>
      <c r="I116" s="1"/>
      <c r="J116" s="1"/>
      <c r="K116" s="1"/>
      <c r="L116" s="1"/>
      <c r="M116" s="1"/>
      <c r="N116" s="1"/>
      <c r="O116" s="1"/>
      <c r="P116" s="8"/>
      <c r="Q116" s="8"/>
      <c r="R116" s="8"/>
      <c r="S116" s="8"/>
    </row>
    <row r="117" spans="1:19" s="9" customFormat="1" ht="10.5">
      <c r="A117" s="1"/>
      <c r="B117" s="1"/>
      <c r="C117" s="1"/>
      <c r="D117" s="2"/>
      <c r="E117" s="2"/>
      <c r="F117" s="2"/>
      <c r="G117" s="190"/>
      <c r="H117" s="1"/>
      <c r="I117" s="1"/>
      <c r="J117" s="1"/>
      <c r="K117" s="1"/>
      <c r="L117" s="1"/>
      <c r="M117" s="1"/>
      <c r="N117" s="1"/>
      <c r="O117" s="1"/>
      <c r="P117" s="8"/>
      <c r="Q117" s="8"/>
      <c r="R117" s="8"/>
      <c r="S117" s="8"/>
    </row>
    <row r="118" spans="1:19" s="9" customFormat="1" ht="10.5">
      <c r="A118" s="1"/>
      <c r="B118" s="1"/>
      <c r="C118" s="1"/>
      <c r="D118" s="2"/>
      <c r="E118" s="2"/>
      <c r="F118" s="2"/>
      <c r="G118" s="190"/>
      <c r="H118" s="1"/>
      <c r="I118" s="1"/>
      <c r="J118" s="1"/>
      <c r="K118" s="1"/>
      <c r="L118" s="1"/>
      <c r="M118" s="1"/>
      <c r="N118" s="1"/>
      <c r="O118" s="1"/>
      <c r="P118" s="8"/>
      <c r="Q118" s="8"/>
      <c r="R118" s="8"/>
      <c r="S118" s="8"/>
    </row>
    <row r="119" spans="1:19" s="9" customFormat="1" ht="10.5">
      <c r="A119" s="1"/>
      <c r="B119" s="1"/>
      <c r="C119" s="1"/>
      <c r="D119" s="2"/>
      <c r="E119" s="2"/>
      <c r="F119" s="2"/>
      <c r="G119" s="190"/>
      <c r="H119" s="1"/>
      <c r="I119" s="1"/>
      <c r="J119" s="1"/>
      <c r="K119" s="1"/>
      <c r="L119" s="1"/>
      <c r="M119" s="1"/>
      <c r="N119" s="1"/>
      <c r="O119" s="1"/>
      <c r="P119" s="8"/>
      <c r="Q119" s="8"/>
      <c r="R119" s="8"/>
      <c r="S119" s="8"/>
    </row>
    <row r="120" spans="1:19" s="9" customFormat="1" ht="10.5">
      <c r="A120" s="1"/>
      <c r="B120" s="1"/>
      <c r="C120" s="1"/>
      <c r="D120" s="2"/>
      <c r="E120" s="2"/>
      <c r="F120" s="2"/>
      <c r="G120" s="190"/>
      <c r="H120" s="1"/>
      <c r="I120" s="1"/>
      <c r="J120" s="1"/>
      <c r="K120" s="1"/>
      <c r="L120" s="1"/>
      <c r="M120" s="1"/>
      <c r="N120" s="1"/>
      <c r="O120" s="1"/>
      <c r="P120" s="8"/>
      <c r="Q120" s="8"/>
      <c r="R120" s="8"/>
      <c r="S120" s="8"/>
    </row>
    <row r="121" spans="1:19" s="9" customFormat="1" ht="10.5">
      <c r="A121" s="1"/>
      <c r="B121" s="1"/>
      <c r="C121" s="1"/>
      <c r="D121" s="2"/>
      <c r="E121" s="2"/>
      <c r="F121" s="2"/>
      <c r="G121" s="190"/>
      <c r="H121" s="1"/>
      <c r="I121" s="1"/>
      <c r="J121" s="1"/>
      <c r="K121" s="1"/>
      <c r="L121" s="1"/>
      <c r="M121" s="1"/>
      <c r="N121" s="1"/>
      <c r="O121" s="1"/>
      <c r="P121" s="8"/>
      <c r="Q121" s="8"/>
      <c r="R121" s="8"/>
      <c r="S121" s="8"/>
    </row>
    <row r="122" spans="1:19" s="9" customFormat="1" ht="10.5">
      <c r="A122" s="1"/>
      <c r="B122" s="1"/>
      <c r="C122" s="1"/>
      <c r="D122" s="2"/>
      <c r="E122" s="2"/>
      <c r="F122" s="2"/>
      <c r="G122" s="190"/>
      <c r="H122" s="1"/>
      <c r="I122" s="1"/>
      <c r="J122" s="1"/>
      <c r="K122" s="1"/>
      <c r="L122" s="1"/>
      <c r="M122" s="1"/>
      <c r="N122" s="1"/>
      <c r="O122" s="1"/>
      <c r="P122" s="8"/>
      <c r="Q122" s="8"/>
      <c r="R122" s="8"/>
      <c r="S122" s="8"/>
    </row>
    <row r="123" spans="1:19" s="9" customFormat="1" ht="10.5">
      <c r="A123" s="1"/>
      <c r="B123" s="1"/>
      <c r="C123" s="1"/>
      <c r="D123" s="2"/>
      <c r="E123" s="2"/>
      <c r="F123" s="2"/>
      <c r="G123" s="190"/>
      <c r="H123" s="1"/>
      <c r="I123" s="1"/>
      <c r="J123" s="1"/>
      <c r="K123" s="1"/>
      <c r="L123" s="1"/>
      <c r="M123" s="1"/>
      <c r="N123" s="1"/>
      <c r="O123" s="1"/>
      <c r="P123" s="8"/>
      <c r="Q123" s="8"/>
      <c r="R123" s="8"/>
      <c r="S123" s="8"/>
    </row>
    <row r="124" spans="1:19" s="9" customFormat="1" ht="10.5">
      <c r="A124" s="1"/>
      <c r="B124" s="1"/>
      <c r="C124" s="1"/>
      <c r="D124" s="2"/>
      <c r="E124" s="2"/>
      <c r="F124" s="2"/>
      <c r="G124" s="190"/>
      <c r="H124" s="1"/>
      <c r="I124" s="1"/>
      <c r="J124" s="1"/>
      <c r="K124" s="1"/>
      <c r="L124" s="1"/>
      <c r="M124" s="1"/>
      <c r="N124" s="1"/>
      <c r="O124" s="1"/>
      <c r="P124" s="8"/>
      <c r="Q124" s="8"/>
      <c r="R124" s="8"/>
      <c r="S124" s="8"/>
    </row>
    <row r="125" spans="1:19" s="9" customFormat="1" ht="10.5">
      <c r="A125" s="1"/>
      <c r="B125" s="1"/>
      <c r="C125" s="1"/>
      <c r="D125" s="2"/>
      <c r="E125" s="2"/>
      <c r="F125" s="2"/>
      <c r="G125" s="190"/>
      <c r="H125" s="1"/>
      <c r="I125" s="1"/>
      <c r="J125" s="1"/>
      <c r="K125" s="1"/>
      <c r="L125" s="1"/>
      <c r="M125" s="1"/>
      <c r="N125" s="1"/>
      <c r="O125" s="1"/>
      <c r="P125" s="8"/>
      <c r="Q125" s="8"/>
      <c r="R125" s="8"/>
      <c r="S125" s="8"/>
    </row>
    <row r="126" spans="1:19" s="9" customFormat="1" ht="10.5">
      <c r="A126" s="1"/>
      <c r="B126" s="1"/>
      <c r="C126" s="1"/>
      <c r="D126" s="2"/>
      <c r="E126" s="2"/>
      <c r="F126" s="2"/>
      <c r="G126" s="190"/>
      <c r="H126" s="1"/>
      <c r="I126" s="1"/>
      <c r="J126" s="1"/>
      <c r="K126" s="1"/>
      <c r="L126" s="1"/>
      <c r="M126" s="1"/>
      <c r="N126" s="1"/>
      <c r="O126" s="1"/>
      <c r="P126" s="8"/>
      <c r="Q126" s="8"/>
      <c r="R126" s="8"/>
      <c r="S126" s="8"/>
    </row>
    <row r="127" spans="1:19" s="9" customFormat="1" ht="10.5">
      <c r="A127" s="1"/>
      <c r="B127" s="1"/>
      <c r="C127" s="1"/>
      <c r="D127" s="2"/>
      <c r="E127" s="2"/>
      <c r="F127" s="2"/>
      <c r="G127" s="190"/>
      <c r="H127" s="1"/>
      <c r="I127" s="1"/>
      <c r="J127" s="1"/>
      <c r="K127" s="1"/>
      <c r="L127" s="1"/>
      <c r="M127" s="1"/>
      <c r="N127" s="1"/>
      <c r="O127" s="1"/>
      <c r="P127" s="8"/>
      <c r="Q127" s="8"/>
      <c r="R127" s="8"/>
      <c r="S127" s="8"/>
    </row>
    <row r="128" spans="1:19" s="9" customFormat="1" ht="10.5">
      <c r="A128" s="1"/>
      <c r="B128" s="1"/>
      <c r="C128" s="1"/>
      <c r="D128" s="2"/>
      <c r="E128" s="2"/>
      <c r="F128" s="2"/>
      <c r="G128" s="190"/>
      <c r="H128" s="1"/>
      <c r="I128" s="1"/>
      <c r="J128" s="1"/>
      <c r="K128" s="1"/>
      <c r="L128" s="1"/>
      <c r="M128" s="1"/>
      <c r="N128" s="1"/>
      <c r="O128" s="1"/>
      <c r="P128" s="8"/>
      <c r="Q128" s="8"/>
      <c r="R128" s="8"/>
      <c r="S128" s="8"/>
    </row>
    <row r="129" spans="1:19" s="9" customFormat="1" ht="10.5">
      <c r="A129" s="1"/>
      <c r="B129" s="1"/>
      <c r="C129" s="1"/>
      <c r="D129" s="2"/>
      <c r="E129" s="2"/>
      <c r="F129" s="2"/>
      <c r="G129" s="190"/>
      <c r="H129" s="1"/>
      <c r="I129" s="1"/>
      <c r="J129" s="1"/>
      <c r="K129" s="1"/>
      <c r="L129" s="1"/>
      <c r="M129" s="1"/>
      <c r="N129" s="1"/>
      <c r="O129" s="1"/>
      <c r="P129" s="8"/>
      <c r="Q129" s="8"/>
      <c r="R129" s="8"/>
      <c r="S129" s="8"/>
    </row>
    <row r="130" spans="1:19" s="9" customFormat="1" ht="10.5">
      <c r="A130" s="1"/>
      <c r="B130" s="1"/>
      <c r="C130" s="1"/>
      <c r="D130" s="2"/>
      <c r="E130" s="2"/>
      <c r="F130" s="2"/>
      <c r="G130" s="190"/>
      <c r="H130" s="1"/>
      <c r="I130" s="1"/>
      <c r="J130" s="1"/>
      <c r="K130" s="1"/>
      <c r="L130" s="1"/>
      <c r="M130" s="1"/>
      <c r="N130" s="1"/>
      <c r="O130" s="1"/>
      <c r="P130" s="8"/>
      <c r="Q130" s="8"/>
      <c r="R130" s="8"/>
      <c r="S130" s="8"/>
    </row>
    <row r="131" spans="1:19" s="9" customFormat="1" ht="10.5">
      <c r="A131" s="1"/>
      <c r="B131" s="1"/>
      <c r="C131" s="1"/>
      <c r="D131" s="2"/>
      <c r="E131" s="2"/>
      <c r="F131" s="2"/>
      <c r="G131" s="190"/>
      <c r="H131" s="1"/>
      <c r="I131" s="1"/>
      <c r="J131" s="1"/>
      <c r="K131" s="1"/>
      <c r="L131" s="1"/>
      <c r="M131" s="1"/>
      <c r="N131" s="1"/>
      <c r="O131" s="1"/>
      <c r="P131" s="8"/>
      <c r="Q131" s="8"/>
      <c r="R131" s="8"/>
      <c r="S131" s="8"/>
    </row>
    <row r="132" spans="1:19" s="9" customFormat="1" ht="10.5">
      <c r="A132" s="1"/>
      <c r="B132" s="1"/>
      <c r="C132" s="1"/>
      <c r="D132" s="2"/>
      <c r="E132" s="2"/>
      <c r="F132" s="2"/>
      <c r="G132" s="190"/>
      <c r="H132" s="1"/>
      <c r="I132" s="1"/>
      <c r="J132" s="1"/>
      <c r="K132" s="1"/>
      <c r="L132" s="1"/>
      <c r="M132" s="1"/>
      <c r="N132" s="1"/>
      <c r="O132" s="1"/>
      <c r="P132" s="8"/>
      <c r="Q132" s="8"/>
      <c r="R132" s="8"/>
      <c r="S132" s="8"/>
    </row>
    <row r="133" spans="1:19" s="9" customFormat="1" ht="10.5">
      <c r="A133" s="1"/>
      <c r="B133" s="1"/>
      <c r="C133" s="1"/>
      <c r="D133" s="2"/>
      <c r="E133" s="2"/>
      <c r="F133" s="2"/>
      <c r="G133" s="190"/>
      <c r="H133" s="1"/>
      <c r="I133" s="1"/>
      <c r="J133" s="1"/>
      <c r="K133" s="1"/>
      <c r="L133" s="1"/>
      <c r="M133" s="1"/>
      <c r="N133" s="1"/>
      <c r="O133" s="1"/>
      <c r="P133" s="8"/>
      <c r="Q133" s="8"/>
      <c r="R133" s="8"/>
      <c r="S133" s="8"/>
    </row>
    <row r="134" spans="1:19" s="9" customFormat="1" ht="10.5">
      <c r="A134" s="1"/>
      <c r="B134" s="1"/>
      <c r="C134" s="1"/>
      <c r="D134" s="2"/>
      <c r="E134" s="2"/>
      <c r="F134" s="2"/>
      <c r="G134" s="190"/>
      <c r="H134" s="2"/>
      <c r="I134" s="2"/>
      <c r="J134" s="2"/>
      <c r="K134" s="2"/>
      <c r="L134" s="2"/>
      <c r="M134" s="2"/>
      <c r="N134" s="2"/>
      <c r="O134" s="2"/>
      <c r="P134" s="8"/>
      <c r="Q134" s="8"/>
      <c r="R134" s="8"/>
      <c r="S134" s="8"/>
    </row>
    <row r="135" spans="1:19" s="9" customFormat="1" ht="10.5">
      <c r="A135" s="1"/>
      <c r="B135" s="1"/>
      <c r="C135" s="1"/>
      <c r="D135" s="2"/>
      <c r="E135" s="2"/>
      <c r="F135" s="2"/>
      <c r="G135" s="190"/>
      <c r="H135" s="2"/>
      <c r="I135" s="2"/>
      <c r="J135" s="2"/>
      <c r="K135" s="2"/>
      <c r="L135" s="2"/>
      <c r="M135" s="2"/>
      <c r="N135" s="2"/>
      <c r="O135" s="2"/>
      <c r="P135" s="8"/>
      <c r="Q135" s="8"/>
      <c r="R135" s="8"/>
      <c r="S135" s="8"/>
    </row>
    <row r="136" spans="1:19" s="9" customFormat="1" ht="10.5">
      <c r="A136" s="1"/>
      <c r="B136" s="1"/>
      <c r="C136" s="1"/>
      <c r="D136" s="2"/>
      <c r="E136" s="2"/>
      <c r="F136" s="2"/>
      <c r="G136" s="190"/>
      <c r="H136" s="2"/>
      <c r="I136" s="2"/>
      <c r="J136" s="2"/>
      <c r="K136" s="2"/>
      <c r="L136" s="2"/>
      <c r="M136" s="2"/>
      <c r="N136" s="2"/>
      <c r="O136" s="2"/>
      <c r="P136" s="8"/>
      <c r="Q136" s="8"/>
      <c r="R136" s="8"/>
      <c r="S136" s="8"/>
    </row>
    <row r="137" spans="1:19" s="9" customFormat="1" ht="10.5">
      <c r="A137" s="1"/>
      <c r="B137" s="1"/>
      <c r="C137" s="1"/>
      <c r="D137" s="2"/>
      <c r="E137" s="2"/>
      <c r="F137" s="2"/>
      <c r="G137" s="190"/>
      <c r="H137" s="2"/>
      <c r="I137" s="2"/>
      <c r="J137" s="2"/>
      <c r="K137" s="2"/>
      <c r="L137" s="2"/>
      <c r="M137" s="2"/>
      <c r="N137" s="2"/>
      <c r="O137" s="2"/>
      <c r="P137" s="8"/>
      <c r="Q137" s="8"/>
      <c r="R137" s="8"/>
      <c r="S137" s="8"/>
    </row>
    <row r="138" spans="1:19" s="9" customFormat="1" ht="10.5">
      <c r="A138" s="1"/>
      <c r="B138" s="1"/>
      <c r="C138" s="1"/>
      <c r="D138" s="2"/>
      <c r="E138" s="2"/>
      <c r="F138" s="2"/>
      <c r="G138" s="190"/>
      <c r="H138" s="2"/>
      <c r="I138" s="2"/>
      <c r="J138" s="2"/>
      <c r="K138" s="2"/>
      <c r="L138" s="2"/>
      <c r="M138" s="2"/>
      <c r="N138" s="2"/>
      <c r="O138" s="2"/>
      <c r="P138" s="8"/>
      <c r="Q138" s="8"/>
      <c r="R138" s="8"/>
      <c r="S138" s="8"/>
    </row>
    <row r="139" spans="1:19" s="9" customFormat="1" ht="10.5">
      <c r="A139" s="1"/>
      <c r="B139" s="1"/>
      <c r="C139" s="1"/>
      <c r="D139" s="2"/>
      <c r="E139" s="2"/>
      <c r="F139" s="2"/>
      <c r="G139" s="190"/>
      <c r="H139" s="2"/>
      <c r="I139" s="2"/>
      <c r="J139" s="2"/>
      <c r="K139" s="2"/>
      <c r="L139" s="2"/>
      <c r="M139" s="2"/>
      <c r="N139" s="2"/>
      <c r="O139" s="2"/>
      <c r="P139" s="8"/>
      <c r="Q139" s="8"/>
      <c r="R139" s="8"/>
      <c r="S139" s="8"/>
    </row>
    <row r="140" spans="1:19" s="9" customFormat="1" ht="10.5">
      <c r="A140" s="1"/>
      <c r="B140" s="1"/>
      <c r="C140" s="1"/>
      <c r="D140" s="2"/>
      <c r="E140" s="2"/>
      <c r="F140" s="2"/>
      <c r="G140" s="190"/>
      <c r="H140" s="2"/>
      <c r="I140" s="2"/>
      <c r="J140" s="2"/>
      <c r="K140" s="2"/>
      <c r="L140" s="2"/>
      <c r="M140" s="2"/>
      <c r="N140" s="2"/>
      <c r="O140" s="2"/>
      <c r="P140" s="8"/>
      <c r="Q140" s="8"/>
      <c r="R140" s="8"/>
      <c r="S140" s="8"/>
    </row>
    <row r="141" spans="1:19" s="9" customFormat="1" ht="10.5">
      <c r="A141" s="1"/>
      <c r="B141" s="1"/>
      <c r="C141" s="1"/>
      <c r="D141" s="2"/>
      <c r="E141" s="2"/>
      <c r="F141" s="2"/>
      <c r="G141" s="190"/>
      <c r="H141" s="2"/>
      <c r="I141" s="2"/>
      <c r="J141" s="2"/>
      <c r="K141" s="2"/>
      <c r="L141" s="2"/>
      <c r="M141" s="2"/>
      <c r="N141" s="2"/>
      <c r="O141" s="2"/>
      <c r="P141" s="8"/>
      <c r="Q141" s="8"/>
      <c r="R141" s="8"/>
      <c r="S141" s="8"/>
    </row>
    <row r="142" spans="1:19" s="9" customFormat="1" ht="10.5">
      <c r="A142" s="1"/>
      <c r="B142" s="1"/>
      <c r="C142" s="1"/>
      <c r="D142" s="2"/>
      <c r="E142" s="2"/>
      <c r="F142" s="2"/>
      <c r="G142" s="190"/>
      <c r="H142" s="2"/>
      <c r="I142" s="2"/>
      <c r="J142" s="2"/>
      <c r="K142" s="2"/>
      <c r="L142" s="2"/>
      <c r="M142" s="2"/>
      <c r="N142" s="2"/>
      <c r="O142" s="2"/>
      <c r="P142" s="8"/>
      <c r="Q142" s="8"/>
      <c r="R142" s="8"/>
      <c r="S142" s="8"/>
    </row>
    <row r="143" spans="1:19" s="9" customFormat="1" ht="10.5">
      <c r="A143" s="1"/>
      <c r="B143" s="1"/>
      <c r="C143" s="1"/>
      <c r="D143" s="2"/>
      <c r="E143" s="2"/>
      <c r="F143" s="2"/>
      <c r="G143" s="190"/>
      <c r="H143" s="2"/>
      <c r="I143" s="2"/>
      <c r="J143" s="2"/>
      <c r="K143" s="2"/>
      <c r="L143" s="2"/>
      <c r="M143" s="2"/>
      <c r="N143" s="2"/>
      <c r="O143" s="2"/>
      <c r="P143" s="8"/>
      <c r="Q143" s="8"/>
      <c r="R143" s="8"/>
      <c r="S143" s="8"/>
    </row>
    <row r="144" spans="1:19" s="9" customFormat="1" ht="10.5">
      <c r="A144" s="1"/>
      <c r="B144" s="1"/>
      <c r="C144" s="1"/>
      <c r="D144" s="2"/>
      <c r="E144" s="2"/>
      <c r="F144" s="2"/>
      <c r="G144" s="190"/>
      <c r="H144" s="2"/>
      <c r="I144" s="2"/>
      <c r="J144" s="2"/>
      <c r="K144" s="2"/>
      <c r="L144" s="2"/>
      <c r="M144" s="2"/>
      <c r="N144" s="2"/>
      <c r="O144" s="2"/>
      <c r="P144" s="8"/>
      <c r="Q144" s="8"/>
      <c r="R144" s="8"/>
      <c r="S144" s="8"/>
    </row>
    <row r="145" spans="1:19" s="9" customFormat="1" ht="10.5">
      <c r="A145" s="1"/>
      <c r="B145" s="1"/>
      <c r="C145" s="1"/>
      <c r="D145" s="2"/>
      <c r="E145" s="2"/>
      <c r="F145" s="2"/>
      <c r="G145" s="190"/>
      <c r="H145" s="2"/>
      <c r="I145" s="2"/>
      <c r="J145" s="2"/>
      <c r="K145" s="2"/>
      <c r="L145" s="2"/>
      <c r="M145" s="2"/>
      <c r="N145" s="2"/>
      <c r="O145" s="2"/>
      <c r="P145" s="8"/>
      <c r="Q145" s="8"/>
      <c r="R145" s="8"/>
      <c r="S145" s="8"/>
    </row>
  </sheetData>
  <printOptions horizontalCentered="1"/>
  <pageMargins left="0.5905511811023623" right="0.28" top="1.25" bottom="0.31" header="0.28" footer="0"/>
  <pageSetup fitToHeight="1" fitToWidth="1" horizontalDpi="600" verticalDpi="600" orientation="portrait" paperSize="9" scale="89" r:id="rId1"/>
  <headerFooter alignWithMargins="0">
    <oddHeader>&amp;L&amp;"Tahoma,Negrita"      GOBIERNO DE LA
PROVINCIA DE CÓRDOBA&amp;C&amp;"Tahoma,Negrita"
Planilla Nº 16
Cuenta Ahorro-Inversión-Financiamiento
Presupuesto Año 2004
&amp;8Anexa al Artículo Nº1&amp;R&amp;"Tahoma,Normal"&amp;8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view="pageBreakPreview" zoomScale="60" workbookViewId="0" topLeftCell="A1">
      <selection activeCell="G21" sqref="G21"/>
    </sheetView>
  </sheetViews>
  <sheetFormatPr defaultColWidth="11.421875" defaultRowHeight="12.75"/>
  <cols>
    <col min="1" max="1" width="1.57421875" style="113" customWidth="1"/>
    <col min="2" max="2" width="1.57421875" style="9" customWidth="1"/>
    <col min="3" max="3" width="59.8515625" style="9" customWidth="1"/>
    <col min="4" max="7" width="19.8515625" style="99" customWidth="1"/>
    <col min="8" max="8" width="19.8515625" style="114" customWidth="1"/>
    <col min="9" max="16384" width="11.421875" style="9" customWidth="1"/>
  </cols>
  <sheetData>
    <row r="1" spans="1:8" ht="30.75" customHeight="1" thickBot="1">
      <c r="A1" s="88"/>
      <c r="B1" s="89"/>
      <c r="C1" s="89"/>
      <c r="D1" s="90" t="s">
        <v>140</v>
      </c>
      <c r="E1" s="90" t="s">
        <v>162</v>
      </c>
      <c r="F1" s="90" t="s">
        <v>141</v>
      </c>
      <c r="G1" s="91" t="s">
        <v>142</v>
      </c>
      <c r="H1" s="92" t="s">
        <v>67</v>
      </c>
    </row>
    <row r="2" spans="1:8" ht="16.5">
      <c r="A2" s="93" t="s">
        <v>163</v>
      </c>
      <c r="B2" s="42"/>
      <c r="C2" s="42"/>
      <c r="D2" s="25">
        <f>+D3+D12</f>
        <v>860087260</v>
      </c>
      <c r="E2" s="25">
        <f>+E3+E12</f>
        <v>240181540</v>
      </c>
      <c r="F2" s="25">
        <f>+F3+F12</f>
        <v>96290400</v>
      </c>
      <c r="G2" s="94">
        <f>+G3+G12</f>
        <v>1188000</v>
      </c>
      <c r="H2" s="95">
        <f aca="true" t="shared" si="0" ref="H2:H41">SUM(D2:G2)</f>
        <v>1197747200</v>
      </c>
    </row>
    <row r="3" spans="1:8" ht="12.75">
      <c r="A3" s="96"/>
      <c r="B3" s="19" t="s">
        <v>4</v>
      </c>
      <c r="C3" s="19"/>
      <c r="D3" s="27">
        <f>SUM(D4:D10)</f>
        <v>847463460</v>
      </c>
      <c r="E3" s="27">
        <f>SUM(E4:E10)</f>
        <v>165536540</v>
      </c>
      <c r="F3" s="27">
        <f>SUM(F4:F10)</f>
        <v>0</v>
      </c>
      <c r="G3" s="97">
        <f>SUM(G4:G10)</f>
        <v>0</v>
      </c>
      <c r="H3" s="95">
        <f t="shared" si="0"/>
        <v>1013000000</v>
      </c>
    </row>
    <row r="4" spans="1:8" ht="12.75">
      <c r="A4" s="96"/>
      <c r="B4" s="22"/>
      <c r="C4" s="98" t="s">
        <v>5</v>
      </c>
      <c r="D4" s="28">
        <v>487426160</v>
      </c>
      <c r="E4" s="28">
        <v>121856540</v>
      </c>
      <c r="G4" s="100"/>
      <c r="H4" s="101">
        <f t="shared" si="0"/>
        <v>609282700</v>
      </c>
    </row>
    <row r="5" spans="1:8" ht="12.75">
      <c r="A5" s="96"/>
      <c r="B5" s="22"/>
      <c r="C5" s="98" t="s">
        <v>6</v>
      </c>
      <c r="D5" s="28">
        <v>174720000</v>
      </c>
      <c r="E5" s="28">
        <v>43680000</v>
      </c>
      <c r="G5" s="100"/>
      <c r="H5" s="101">
        <f t="shared" si="0"/>
        <v>218400000</v>
      </c>
    </row>
    <row r="6" spans="1:8" ht="12.75">
      <c r="A6" s="96"/>
      <c r="B6" s="22"/>
      <c r="C6" s="98" t="s">
        <v>7</v>
      </c>
      <c r="D6" s="28">
        <v>56553300</v>
      </c>
      <c r="E6" s="28"/>
      <c r="F6" s="28"/>
      <c r="G6" s="100"/>
      <c r="H6" s="101">
        <f t="shared" si="0"/>
        <v>56553300</v>
      </c>
    </row>
    <row r="7" spans="1:8" ht="12.75">
      <c r="A7" s="96"/>
      <c r="B7" s="22"/>
      <c r="C7" s="98" t="s">
        <v>191</v>
      </c>
      <c r="D7" s="28">
        <v>34689900</v>
      </c>
      <c r="E7" s="28"/>
      <c r="F7" s="28"/>
      <c r="G7" s="100"/>
      <c r="H7" s="101">
        <f t="shared" si="0"/>
        <v>34689900</v>
      </c>
    </row>
    <row r="8" spans="1:8" ht="12.75">
      <c r="A8" s="96"/>
      <c r="B8" s="22"/>
      <c r="C8" s="98" t="s">
        <v>8</v>
      </c>
      <c r="D8" s="28">
        <v>14800000</v>
      </c>
      <c r="E8" s="28"/>
      <c r="F8" s="28"/>
      <c r="G8" s="100"/>
      <c r="H8" s="101">
        <f t="shared" si="0"/>
        <v>14800000</v>
      </c>
    </row>
    <row r="9" spans="1:8" ht="12.75">
      <c r="A9" s="96"/>
      <c r="B9" s="22"/>
      <c r="C9" s="98" t="s">
        <v>147</v>
      </c>
      <c r="D9" s="28">
        <v>0</v>
      </c>
      <c r="E9" s="28"/>
      <c r="F9" s="28"/>
      <c r="G9" s="100"/>
      <c r="H9" s="101">
        <f t="shared" si="0"/>
        <v>0</v>
      </c>
    </row>
    <row r="10" spans="1:8" ht="12.75">
      <c r="A10" s="96"/>
      <c r="B10" s="22"/>
      <c r="C10" s="98" t="s">
        <v>9</v>
      </c>
      <c r="D10" s="28">
        <f>103274100-24000000</f>
        <v>79274100</v>
      </c>
      <c r="E10" s="28"/>
      <c r="F10" s="28"/>
      <c r="G10" s="100"/>
      <c r="H10" s="101">
        <f t="shared" si="0"/>
        <v>79274100</v>
      </c>
    </row>
    <row r="11" spans="1:8" ht="12.75">
      <c r="A11" s="96"/>
      <c r="B11" s="22"/>
      <c r="C11" s="22"/>
      <c r="D11" s="28"/>
      <c r="E11" s="28"/>
      <c r="F11" s="28"/>
      <c r="G11" s="100"/>
      <c r="H11" s="101"/>
    </row>
    <row r="12" spans="1:8" ht="12.75">
      <c r="A12" s="96"/>
      <c r="B12" s="19" t="s">
        <v>10</v>
      </c>
      <c r="C12" s="19"/>
      <c r="D12" s="27">
        <f>SUM(D13:D41)</f>
        <v>12623800</v>
      </c>
      <c r="E12" s="27">
        <f>SUM(E13:E41)</f>
        <v>74645000</v>
      </c>
      <c r="F12" s="27">
        <f>SUM(F13:F41)</f>
        <v>96290400</v>
      </c>
      <c r="G12" s="97">
        <f>SUM(G13:G41)</f>
        <v>1188000</v>
      </c>
      <c r="H12" s="95">
        <f t="shared" si="0"/>
        <v>184747200</v>
      </c>
    </row>
    <row r="13" spans="1:8" ht="12.75">
      <c r="A13" s="96"/>
      <c r="B13" s="22"/>
      <c r="C13" s="98" t="s">
        <v>11</v>
      </c>
      <c r="E13" s="28">
        <v>32000000</v>
      </c>
      <c r="G13" s="100"/>
      <c r="H13" s="101">
        <f t="shared" si="0"/>
        <v>32000000</v>
      </c>
    </row>
    <row r="14" spans="1:8" ht="12.75">
      <c r="A14" s="96"/>
      <c r="B14" s="22"/>
      <c r="C14" s="98" t="s">
        <v>12</v>
      </c>
      <c r="D14" s="28"/>
      <c r="E14" s="28"/>
      <c r="F14" s="28">
        <v>18700000</v>
      </c>
      <c r="G14" s="100"/>
      <c r="H14" s="101">
        <f t="shared" si="0"/>
        <v>18700000</v>
      </c>
    </row>
    <row r="15" spans="1:8" ht="12.75">
      <c r="A15" s="96"/>
      <c r="B15" s="22"/>
      <c r="C15" s="98" t="s">
        <v>13</v>
      </c>
      <c r="E15" s="28">
        <v>15000000</v>
      </c>
      <c r="G15" s="100"/>
      <c r="H15" s="101">
        <f t="shared" si="0"/>
        <v>15000000</v>
      </c>
    </row>
    <row r="16" spans="1:8" ht="12.75">
      <c r="A16" s="96"/>
      <c r="B16" s="22"/>
      <c r="C16" s="98" t="s">
        <v>14</v>
      </c>
      <c r="E16" s="28">
        <v>1650000</v>
      </c>
      <c r="G16" s="100"/>
      <c r="H16" s="101">
        <f t="shared" si="0"/>
        <v>1650000</v>
      </c>
    </row>
    <row r="17" spans="1:8" ht="12.75">
      <c r="A17" s="96"/>
      <c r="B17" s="22"/>
      <c r="C17" s="98" t="s">
        <v>15</v>
      </c>
      <c r="D17" s="28"/>
      <c r="E17" s="28"/>
      <c r="F17" s="28">
        <v>1900000</v>
      </c>
      <c r="G17" s="100"/>
      <c r="H17" s="101">
        <f t="shared" si="0"/>
        <v>1900000</v>
      </c>
    </row>
    <row r="18" spans="1:8" ht="12.75">
      <c r="A18" s="96"/>
      <c r="B18" s="22"/>
      <c r="C18" s="98" t="s">
        <v>16</v>
      </c>
      <c r="D18" s="28"/>
      <c r="E18" s="28"/>
      <c r="F18" s="28">
        <v>422000</v>
      </c>
      <c r="G18" s="100"/>
      <c r="H18" s="101">
        <f t="shared" si="0"/>
        <v>422000</v>
      </c>
    </row>
    <row r="19" spans="1:8" ht="12.75">
      <c r="A19" s="96"/>
      <c r="B19" s="22"/>
      <c r="C19" s="98" t="s">
        <v>143</v>
      </c>
      <c r="E19" s="28">
        <v>25500000</v>
      </c>
      <c r="G19" s="100"/>
      <c r="H19" s="101">
        <f t="shared" si="0"/>
        <v>25500000</v>
      </c>
    </row>
    <row r="20" spans="1:8" ht="12.75">
      <c r="A20" s="96"/>
      <c r="B20" s="22"/>
      <c r="C20" s="98" t="s">
        <v>17</v>
      </c>
      <c r="D20" s="28"/>
      <c r="E20" s="28"/>
      <c r="F20" s="28"/>
      <c r="G20" s="100">
        <v>253000</v>
      </c>
      <c r="H20" s="101">
        <f t="shared" si="0"/>
        <v>253000</v>
      </c>
    </row>
    <row r="21" spans="1:8" ht="12.75">
      <c r="A21" s="96"/>
      <c r="B21" s="22"/>
      <c r="C21" s="98" t="s">
        <v>18</v>
      </c>
      <c r="D21" s="28">
        <v>1647800</v>
      </c>
      <c r="E21" s="28"/>
      <c r="F21" s="28"/>
      <c r="G21" s="100"/>
      <c r="H21" s="101">
        <f t="shared" si="0"/>
        <v>1647800</v>
      </c>
    </row>
    <row r="22" spans="1:8" ht="12.75">
      <c r="A22" s="96"/>
      <c r="B22" s="22"/>
      <c r="C22" s="98" t="s">
        <v>19</v>
      </c>
      <c r="D22" s="28">
        <v>7020000</v>
      </c>
      <c r="E22" s="28"/>
      <c r="F22" s="28"/>
      <c r="G22" s="100">
        <v>0</v>
      </c>
      <c r="H22" s="101">
        <f t="shared" si="0"/>
        <v>7020000</v>
      </c>
    </row>
    <row r="23" spans="1:8" ht="12.75">
      <c r="A23" s="96"/>
      <c r="B23" s="22"/>
      <c r="C23" s="98" t="s">
        <v>20</v>
      </c>
      <c r="E23" s="28">
        <v>495000</v>
      </c>
      <c r="G23" s="100"/>
      <c r="H23" s="101">
        <f t="shared" si="0"/>
        <v>495000</v>
      </c>
    </row>
    <row r="24" spans="1:8" ht="12.75">
      <c r="A24" s="96"/>
      <c r="B24" s="22"/>
      <c r="C24" s="98" t="s">
        <v>21</v>
      </c>
      <c r="D24" s="28"/>
      <c r="E24" s="28"/>
      <c r="F24" s="28"/>
      <c r="G24" s="100">
        <v>22000</v>
      </c>
      <c r="H24" s="101">
        <f t="shared" si="0"/>
        <v>22000</v>
      </c>
    </row>
    <row r="25" spans="1:8" ht="12.75">
      <c r="A25" s="96"/>
      <c r="B25" s="22"/>
      <c r="C25" s="98" t="s">
        <v>22</v>
      </c>
      <c r="D25" s="28">
        <v>11000</v>
      </c>
      <c r="E25" s="28"/>
      <c r="F25" s="28"/>
      <c r="G25" s="100">
        <v>110000</v>
      </c>
      <c r="H25" s="101">
        <f t="shared" si="0"/>
        <v>121000</v>
      </c>
    </row>
    <row r="26" spans="1:8" ht="12.75">
      <c r="A26" s="96"/>
      <c r="B26" s="22"/>
      <c r="C26" s="98" t="s">
        <v>23</v>
      </c>
      <c r="D26" s="28"/>
      <c r="E26" s="28"/>
      <c r="F26" s="28"/>
      <c r="G26" s="100">
        <v>550000</v>
      </c>
      <c r="H26" s="101">
        <f t="shared" si="0"/>
        <v>550000</v>
      </c>
    </row>
    <row r="27" spans="1:8" ht="12.75">
      <c r="A27" s="96"/>
      <c r="B27" s="22"/>
      <c r="C27" s="98" t="s">
        <v>24</v>
      </c>
      <c r="D27" s="28">
        <v>1045000</v>
      </c>
      <c r="E27" s="28"/>
      <c r="F27" s="28"/>
      <c r="G27" s="100"/>
      <c r="H27" s="101">
        <f t="shared" si="0"/>
        <v>1045000</v>
      </c>
    </row>
    <row r="28" spans="1:8" ht="12.75">
      <c r="A28" s="96"/>
      <c r="B28" s="22"/>
      <c r="C28" s="98" t="s">
        <v>25</v>
      </c>
      <c r="D28" s="28"/>
      <c r="E28" s="28"/>
      <c r="F28" s="28">
        <v>7122000</v>
      </c>
      <c r="G28" s="100"/>
      <c r="H28" s="101">
        <f t="shared" si="0"/>
        <v>7122000</v>
      </c>
    </row>
    <row r="29" spans="1:8" ht="12.75">
      <c r="A29" s="96"/>
      <c r="B29" s="22"/>
      <c r="C29" s="98" t="s">
        <v>26</v>
      </c>
      <c r="D29" s="28"/>
      <c r="E29" s="28"/>
      <c r="F29" s="28">
        <v>5210300</v>
      </c>
      <c r="G29" s="100"/>
      <c r="H29" s="101">
        <f t="shared" si="0"/>
        <v>5210300</v>
      </c>
    </row>
    <row r="30" spans="1:8" ht="12.75">
      <c r="A30" s="96"/>
      <c r="B30" s="22"/>
      <c r="C30" s="98" t="s">
        <v>27</v>
      </c>
      <c r="D30" s="28"/>
      <c r="E30" s="28"/>
      <c r="F30" s="28">
        <v>803900</v>
      </c>
      <c r="G30" s="100"/>
      <c r="H30" s="101">
        <f t="shared" si="0"/>
        <v>803900</v>
      </c>
    </row>
    <row r="31" spans="1:8" ht="12.75">
      <c r="A31" s="96"/>
      <c r="B31" s="22"/>
      <c r="C31" s="98" t="s">
        <v>28</v>
      </c>
      <c r="D31" s="28"/>
      <c r="E31" s="28"/>
      <c r="F31" s="28">
        <v>227000</v>
      </c>
      <c r="G31" s="100"/>
      <c r="H31" s="101">
        <f t="shared" si="0"/>
        <v>227000</v>
      </c>
    </row>
    <row r="32" spans="1:8" ht="12.75">
      <c r="A32" s="96"/>
      <c r="B32" s="22"/>
      <c r="C32" s="98" t="s">
        <v>29</v>
      </c>
      <c r="D32" s="28"/>
      <c r="E32" s="28"/>
      <c r="F32" s="28">
        <v>66000</v>
      </c>
      <c r="G32" s="100"/>
      <c r="H32" s="101">
        <f t="shared" si="0"/>
        <v>66000</v>
      </c>
    </row>
    <row r="33" spans="1:8" ht="12.75">
      <c r="A33" s="96"/>
      <c r="B33" s="22"/>
      <c r="C33" s="98" t="s">
        <v>30</v>
      </c>
      <c r="D33" s="28"/>
      <c r="E33" s="28"/>
      <c r="F33" s="28">
        <v>20000</v>
      </c>
      <c r="G33" s="100"/>
      <c r="H33" s="101">
        <f t="shared" si="0"/>
        <v>20000</v>
      </c>
    </row>
    <row r="34" spans="1:8" ht="12.75">
      <c r="A34" s="96"/>
      <c r="B34" s="22"/>
      <c r="C34" s="98" t="s">
        <v>164</v>
      </c>
      <c r="D34" s="28"/>
      <c r="E34" s="28"/>
      <c r="F34" s="28">
        <v>1058200</v>
      </c>
      <c r="G34" s="100"/>
      <c r="H34" s="101">
        <f t="shared" si="0"/>
        <v>1058200</v>
      </c>
    </row>
    <row r="35" spans="1:8" ht="12.75">
      <c r="A35" s="96"/>
      <c r="B35" s="22"/>
      <c r="C35" s="98" t="s">
        <v>31</v>
      </c>
      <c r="D35" s="28"/>
      <c r="E35" s="28"/>
      <c r="F35" s="28"/>
      <c r="G35" s="100">
        <v>55000</v>
      </c>
      <c r="H35" s="101">
        <f t="shared" si="0"/>
        <v>55000</v>
      </c>
    </row>
    <row r="36" spans="1:8" ht="12.75">
      <c r="A36" s="96"/>
      <c r="B36" s="22"/>
      <c r="C36" s="98" t="s">
        <v>32</v>
      </c>
      <c r="D36" s="28"/>
      <c r="E36" s="28"/>
      <c r="F36" s="28"/>
      <c r="G36" s="100">
        <v>198000</v>
      </c>
      <c r="H36" s="101">
        <f t="shared" si="0"/>
        <v>198000</v>
      </c>
    </row>
    <row r="37" spans="1:8" ht="12.75">
      <c r="A37" s="96"/>
      <c r="B37" s="22"/>
      <c r="C37" s="98" t="s">
        <v>33</v>
      </c>
      <c r="D37" s="28"/>
      <c r="E37" s="28"/>
      <c r="F37" s="28">
        <v>54978000</v>
      </c>
      <c r="G37" s="100"/>
      <c r="H37" s="101">
        <f t="shared" si="0"/>
        <v>54978000</v>
      </c>
    </row>
    <row r="38" spans="1:8" ht="12.75">
      <c r="A38" s="96"/>
      <c r="B38" s="22"/>
      <c r="C38" s="98" t="s">
        <v>34</v>
      </c>
      <c r="D38" s="28"/>
      <c r="E38" s="28"/>
      <c r="F38" s="28">
        <v>303000</v>
      </c>
      <c r="G38" s="100"/>
      <c r="H38" s="101">
        <f t="shared" si="0"/>
        <v>303000</v>
      </c>
    </row>
    <row r="39" spans="1:8" ht="12.75">
      <c r="A39" s="96"/>
      <c r="B39" s="22"/>
      <c r="C39" s="98" t="s">
        <v>35</v>
      </c>
      <c r="D39" s="28"/>
      <c r="E39" s="28"/>
      <c r="F39" s="28">
        <v>1980000</v>
      </c>
      <c r="G39" s="100"/>
      <c r="H39" s="101">
        <f t="shared" si="0"/>
        <v>1980000</v>
      </c>
    </row>
    <row r="40" spans="1:8" ht="12.75">
      <c r="A40" s="96"/>
      <c r="B40" s="22"/>
      <c r="C40" s="98" t="s">
        <v>36</v>
      </c>
      <c r="D40" s="28"/>
      <c r="E40" s="28"/>
      <c r="F40" s="28">
        <v>3500000</v>
      </c>
      <c r="G40" s="100"/>
      <c r="H40" s="101">
        <f t="shared" si="0"/>
        <v>3500000</v>
      </c>
    </row>
    <row r="41" spans="1:8" ht="12.75">
      <c r="A41" s="96"/>
      <c r="B41" s="22"/>
      <c r="C41" s="98" t="s">
        <v>37</v>
      </c>
      <c r="D41" s="28">
        <f>8900000-6000000</f>
        <v>2900000</v>
      </c>
      <c r="E41" s="28"/>
      <c r="F41" s="28"/>
      <c r="G41" s="100"/>
      <c r="H41" s="101">
        <f t="shared" si="0"/>
        <v>2900000</v>
      </c>
    </row>
    <row r="42" spans="1:8" ht="13.5" thickBot="1">
      <c r="A42" s="102"/>
      <c r="B42" s="103"/>
      <c r="C42" s="103"/>
      <c r="D42" s="104"/>
      <c r="E42" s="104"/>
      <c r="F42" s="104"/>
      <c r="G42" s="105"/>
      <c r="H42" s="106"/>
    </row>
    <row r="43" spans="1:8" ht="16.5">
      <c r="A43" s="93" t="s">
        <v>165</v>
      </c>
      <c r="B43" s="42"/>
      <c r="C43" s="42"/>
      <c r="D43" s="25">
        <v>1419911340</v>
      </c>
      <c r="E43" s="25">
        <v>259919560</v>
      </c>
      <c r="F43" s="25">
        <v>22876300</v>
      </c>
      <c r="G43" s="94">
        <v>30298300</v>
      </c>
      <c r="H43" s="95">
        <f aca="true" t="shared" si="1" ref="H43:H62">SUM(D43:G43)</f>
        <v>1733005500</v>
      </c>
    </row>
    <row r="44" spans="1:8" ht="12.75">
      <c r="A44" s="96"/>
      <c r="B44" s="19" t="s">
        <v>38</v>
      </c>
      <c r="C44" s="19"/>
      <c r="D44" s="27">
        <v>1000639540</v>
      </c>
      <c r="E44" s="27">
        <v>250159860</v>
      </c>
      <c r="F44" s="27">
        <v>0</v>
      </c>
      <c r="G44" s="97"/>
      <c r="H44" s="95">
        <f t="shared" si="1"/>
        <v>1250799400</v>
      </c>
    </row>
    <row r="45" spans="1:8" ht="12.75">
      <c r="A45" s="96"/>
      <c r="B45" s="22"/>
      <c r="C45" s="98" t="s">
        <v>39</v>
      </c>
      <c r="D45" s="28">
        <v>1000639540</v>
      </c>
      <c r="E45" s="28">
        <v>250159860</v>
      </c>
      <c r="G45" s="100"/>
      <c r="H45" s="101">
        <f t="shared" si="1"/>
        <v>1250799400</v>
      </c>
    </row>
    <row r="46" spans="1:8" ht="12.75">
      <c r="A46" s="96"/>
      <c r="B46" s="22"/>
      <c r="C46" s="22"/>
      <c r="D46" s="28"/>
      <c r="E46" s="28"/>
      <c r="F46" s="28"/>
      <c r="G46" s="100"/>
      <c r="H46" s="101"/>
    </row>
    <row r="47" spans="1:8" ht="12.75">
      <c r="A47" s="96"/>
      <c r="B47" s="19" t="s">
        <v>40</v>
      </c>
      <c r="C47" s="19"/>
      <c r="D47" s="27">
        <v>391587400</v>
      </c>
      <c r="E47" s="27">
        <v>9759700</v>
      </c>
      <c r="F47" s="27">
        <v>17681000</v>
      </c>
      <c r="G47" s="97">
        <v>30298300</v>
      </c>
      <c r="H47" s="95">
        <f t="shared" si="1"/>
        <v>449326400</v>
      </c>
    </row>
    <row r="48" spans="1:8" ht="12.75">
      <c r="A48" s="96"/>
      <c r="B48" s="22"/>
      <c r="C48" s="98" t="s">
        <v>41</v>
      </c>
      <c r="D48" s="28">
        <v>90053600</v>
      </c>
      <c r="E48" s="28"/>
      <c r="F48" s="28"/>
      <c r="G48" s="100"/>
      <c r="H48" s="101">
        <f t="shared" si="1"/>
        <v>90053600</v>
      </c>
    </row>
    <row r="49" spans="1:8" ht="12.75">
      <c r="A49" s="96"/>
      <c r="B49" s="22"/>
      <c r="C49" s="98" t="s">
        <v>42</v>
      </c>
      <c r="D49" s="28">
        <v>6000000</v>
      </c>
      <c r="E49" s="28"/>
      <c r="F49" s="28"/>
      <c r="G49" s="100"/>
      <c r="H49" s="101">
        <f t="shared" si="1"/>
        <v>6000000</v>
      </c>
    </row>
    <row r="50" spans="1:8" ht="12.75">
      <c r="A50" s="96"/>
      <c r="B50" s="22"/>
      <c r="C50" s="98" t="s">
        <v>43</v>
      </c>
      <c r="D50" s="28">
        <v>38658000</v>
      </c>
      <c r="E50" s="28"/>
      <c r="F50" s="28"/>
      <c r="G50" s="100"/>
      <c r="H50" s="101">
        <f t="shared" si="1"/>
        <v>38658000</v>
      </c>
    </row>
    <row r="51" spans="1:8" ht="12.75">
      <c r="A51" s="96"/>
      <c r="B51" s="22"/>
      <c r="C51" s="98" t="s">
        <v>44</v>
      </c>
      <c r="D51" s="28">
        <v>66704200</v>
      </c>
      <c r="E51" s="28"/>
      <c r="F51" s="28"/>
      <c r="G51" s="100"/>
      <c r="H51" s="101">
        <f t="shared" si="1"/>
        <v>66704200</v>
      </c>
    </row>
    <row r="52" spans="1:8" ht="12.75">
      <c r="A52" s="96"/>
      <c r="B52" s="22"/>
      <c r="C52" s="98" t="s">
        <v>45</v>
      </c>
      <c r="D52" s="28">
        <v>8371600</v>
      </c>
      <c r="E52" s="28"/>
      <c r="F52" s="28"/>
      <c r="G52" s="100"/>
      <c r="H52" s="101">
        <f t="shared" si="1"/>
        <v>8371600</v>
      </c>
    </row>
    <row r="53" spans="1:8" ht="12.75">
      <c r="A53" s="96"/>
      <c r="B53" s="22"/>
      <c r="C53" s="98" t="s">
        <v>46</v>
      </c>
      <c r="D53" s="28">
        <v>56437600</v>
      </c>
      <c r="E53" s="28"/>
      <c r="F53" s="28"/>
      <c r="G53" s="100"/>
      <c r="H53" s="101">
        <f t="shared" si="1"/>
        <v>56437600</v>
      </c>
    </row>
    <row r="54" spans="1:8" ht="12.75">
      <c r="A54" s="96"/>
      <c r="B54" s="22"/>
      <c r="C54" s="98" t="s">
        <v>47</v>
      </c>
      <c r="D54" s="28">
        <v>113295000</v>
      </c>
      <c r="E54" s="28"/>
      <c r="F54" s="28"/>
      <c r="G54" s="100"/>
      <c r="H54" s="101">
        <f t="shared" si="1"/>
        <v>113295000</v>
      </c>
    </row>
    <row r="55" spans="1:8" ht="12.75">
      <c r="A55" s="96"/>
      <c r="B55" s="22"/>
      <c r="C55" s="98" t="s">
        <v>148</v>
      </c>
      <c r="D55" s="28">
        <v>0</v>
      </c>
      <c r="E55" s="28"/>
      <c r="F55" s="28"/>
      <c r="G55" s="100"/>
      <c r="H55" s="101">
        <f t="shared" si="1"/>
        <v>0</v>
      </c>
    </row>
    <row r="56" spans="1:8" ht="12.75">
      <c r="A56" s="96"/>
      <c r="B56" s="22"/>
      <c r="C56" s="98" t="s">
        <v>149</v>
      </c>
      <c r="D56" s="28">
        <v>0</v>
      </c>
      <c r="E56" s="28"/>
      <c r="F56" s="28"/>
      <c r="G56" s="100"/>
      <c r="H56" s="101">
        <f t="shared" si="1"/>
        <v>0</v>
      </c>
    </row>
    <row r="57" spans="1:8" ht="12.75">
      <c r="A57" s="96"/>
      <c r="B57" s="22"/>
      <c r="C57" s="98" t="s">
        <v>48</v>
      </c>
      <c r="D57" s="28">
        <v>62400</v>
      </c>
      <c r="E57" s="28"/>
      <c r="F57" s="28"/>
      <c r="G57" s="100"/>
      <c r="H57" s="101">
        <f t="shared" si="1"/>
        <v>62400</v>
      </c>
    </row>
    <row r="58" spans="1:8" ht="12.75">
      <c r="A58" s="96"/>
      <c r="B58" s="22"/>
      <c r="C58" s="98" t="s">
        <v>49</v>
      </c>
      <c r="D58" s="28"/>
      <c r="E58" s="28"/>
      <c r="F58" s="28">
        <v>17681000</v>
      </c>
      <c r="G58" s="100"/>
      <c r="H58" s="101">
        <f t="shared" si="1"/>
        <v>17681000</v>
      </c>
    </row>
    <row r="59" spans="1:8" ht="12.75">
      <c r="A59" s="96"/>
      <c r="B59" s="22"/>
      <c r="C59" s="98" t="s">
        <v>50</v>
      </c>
      <c r="D59" s="9"/>
      <c r="E59" s="28">
        <v>9759700</v>
      </c>
      <c r="G59" s="100"/>
      <c r="H59" s="101">
        <f t="shared" si="1"/>
        <v>9759700</v>
      </c>
    </row>
    <row r="60" spans="1:8" ht="12.75">
      <c r="A60" s="96"/>
      <c r="B60" s="22"/>
      <c r="C60" s="98" t="s">
        <v>51</v>
      </c>
      <c r="D60" s="28"/>
      <c r="E60" s="28"/>
      <c r="F60" s="28"/>
      <c r="G60" s="100">
        <v>30298300</v>
      </c>
      <c r="H60" s="101">
        <f t="shared" si="1"/>
        <v>30298300</v>
      </c>
    </row>
    <row r="61" spans="1:8" ht="12.75">
      <c r="A61" s="96"/>
      <c r="B61" s="22"/>
      <c r="C61" s="98" t="s">
        <v>52</v>
      </c>
      <c r="D61" s="28">
        <v>7292000</v>
      </c>
      <c r="E61" s="28"/>
      <c r="F61" s="28"/>
      <c r="G61" s="100"/>
      <c r="H61" s="101">
        <f t="shared" si="1"/>
        <v>7292000</v>
      </c>
    </row>
    <row r="62" spans="1:8" ht="12.75">
      <c r="A62" s="96"/>
      <c r="B62" s="22"/>
      <c r="C62" s="98" t="s">
        <v>53</v>
      </c>
      <c r="D62" s="28">
        <v>4713000</v>
      </c>
      <c r="E62" s="28"/>
      <c r="F62" s="28"/>
      <c r="G62" s="100"/>
      <c r="H62" s="101">
        <f t="shared" si="1"/>
        <v>4713000</v>
      </c>
    </row>
    <row r="63" spans="1:8" ht="12.75">
      <c r="A63" s="96"/>
      <c r="B63" s="22"/>
      <c r="C63" s="22"/>
      <c r="D63" s="28"/>
      <c r="E63" s="28"/>
      <c r="F63" s="28"/>
      <c r="G63" s="100"/>
      <c r="H63" s="101"/>
    </row>
    <row r="64" spans="1:8" ht="12.75">
      <c r="A64" s="96"/>
      <c r="B64" s="19" t="s">
        <v>54</v>
      </c>
      <c r="C64" s="19"/>
      <c r="D64" s="27">
        <v>27684400</v>
      </c>
      <c r="E64" s="27"/>
      <c r="F64" s="27">
        <v>5195300</v>
      </c>
      <c r="G64" s="97"/>
      <c r="H64" s="95">
        <f aca="true" t="shared" si="2" ref="H64:H71">SUM(D64:G64)</f>
        <v>32879700</v>
      </c>
    </row>
    <row r="65" spans="1:8" ht="12.75">
      <c r="A65" s="96"/>
      <c r="B65" s="22"/>
      <c r="C65" s="98" t="s">
        <v>55</v>
      </c>
      <c r="D65" s="28">
        <v>21000000</v>
      </c>
      <c r="E65" s="28"/>
      <c r="F65" s="28"/>
      <c r="G65" s="100"/>
      <c r="H65" s="101">
        <f t="shared" si="2"/>
        <v>21000000</v>
      </c>
    </row>
    <row r="66" spans="1:8" ht="12.75">
      <c r="A66" s="96"/>
      <c r="B66" s="22"/>
      <c r="C66" s="98" t="s">
        <v>56</v>
      </c>
      <c r="D66" s="28"/>
      <c r="E66" s="28"/>
      <c r="F66" s="28">
        <v>2472700</v>
      </c>
      <c r="G66" s="100"/>
      <c r="H66" s="101">
        <f t="shared" si="2"/>
        <v>2472700</v>
      </c>
    </row>
    <row r="67" spans="1:8" ht="12.75">
      <c r="A67" s="96"/>
      <c r="B67" s="22"/>
      <c r="C67" s="98" t="s">
        <v>57</v>
      </c>
      <c r="D67" s="28"/>
      <c r="E67" s="28"/>
      <c r="F67" s="28">
        <v>1512700</v>
      </c>
      <c r="G67" s="100"/>
      <c r="H67" s="101">
        <f t="shared" si="2"/>
        <v>1512700</v>
      </c>
    </row>
    <row r="68" spans="1:8" ht="12.75">
      <c r="A68" s="96"/>
      <c r="B68" s="22"/>
      <c r="C68" s="98" t="s">
        <v>58</v>
      </c>
      <c r="D68" s="28"/>
      <c r="E68" s="28"/>
      <c r="F68" s="28">
        <v>1209900</v>
      </c>
      <c r="G68" s="100"/>
      <c r="H68" s="101">
        <f t="shared" si="2"/>
        <v>1209900</v>
      </c>
    </row>
    <row r="69" spans="1:8" ht="12.75">
      <c r="A69" s="96"/>
      <c r="B69" s="22"/>
      <c r="C69" s="98" t="s">
        <v>59</v>
      </c>
      <c r="D69" s="28">
        <v>253000</v>
      </c>
      <c r="E69" s="28"/>
      <c r="F69" s="28"/>
      <c r="G69" s="100"/>
      <c r="H69" s="101">
        <f t="shared" si="2"/>
        <v>253000</v>
      </c>
    </row>
    <row r="70" spans="1:8" ht="12.75">
      <c r="A70" s="96"/>
      <c r="B70" s="22"/>
      <c r="C70" s="98" t="s">
        <v>60</v>
      </c>
      <c r="D70" s="28">
        <v>118500</v>
      </c>
      <c r="E70" s="28"/>
      <c r="F70" s="28"/>
      <c r="G70" s="100"/>
      <c r="H70" s="101">
        <f t="shared" si="2"/>
        <v>118500</v>
      </c>
    </row>
    <row r="71" spans="1:8" ht="12.75">
      <c r="A71" s="96"/>
      <c r="B71" s="22"/>
      <c r="C71" s="98" t="s">
        <v>61</v>
      </c>
      <c r="D71" s="28">
        <v>6312900</v>
      </c>
      <c r="E71" s="28"/>
      <c r="F71" s="28"/>
      <c r="G71" s="100"/>
      <c r="H71" s="101">
        <f t="shared" si="2"/>
        <v>6312900</v>
      </c>
    </row>
    <row r="72" spans="1:8" ht="13.5" thickBot="1">
      <c r="A72" s="96"/>
      <c r="B72" s="22"/>
      <c r="C72" s="22"/>
      <c r="D72" s="28"/>
      <c r="E72" s="28"/>
      <c r="F72" s="28"/>
      <c r="G72" s="100"/>
      <c r="H72" s="101"/>
    </row>
    <row r="73" spans="1:8" ht="16.5">
      <c r="A73" s="107" t="s">
        <v>62</v>
      </c>
      <c r="B73" s="61"/>
      <c r="C73" s="61"/>
      <c r="D73" s="60">
        <v>19425800</v>
      </c>
      <c r="E73" s="60">
        <v>0</v>
      </c>
      <c r="F73" s="60">
        <v>0</v>
      </c>
      <c r="G73" s="94">
        <v>56265700</v>
      </c>
      <c r="H73" s="94">
        <f>SUM(D73:G73)</f>
        <v>75691500</v>
      </c>
    </row>
    <row r="74" spans="1:8" ht="12.75">
      <c r="A74" s="96"/>
      <c r="B74" s="19" t="s">
        <v>63</v>
      </c>
      <c r="C74" s="19"/>
      <c r="D74" s="27">
        <v>19425800</v>
      </c>
      <c r="E74" s="27">
        <v>0</v>
      </c>
      <c r="F74" s="27">
        <v>0</v>
      </c>
      <c r="G74" s="97">
        <v>56265700</v>
      </c>
      <c r="H74" s="95">
        <f>SUM(D74:G74)</f>
        <v>75691500</v>
      </c>
    </row>
    <row r="75" spans="1:8" ht="12.75">
      <c r="A75" s="96"/>
      <c r="B75" s="22"/>
      <c r="C75" s="98" t="s">
        <v>64</v>
      </c>
      <c r="D75" s="28"/>
      <c r="E75" s="28"/>
      <c r="F75" s="28"/>
      <c r="G75" s="100">
        <v>50265700</v>
      </c>
      <c r="H75" s="101">
        <f>SUM(D75:G75)</f>
        <v>50265700</v>
      </c>
    </row>
    <row r="76" spans="1:8" ht="12.75">
      <c r="A76" s="96"/>
      <c r="B76" s="22"/>
      <c r="C76" s="98" t="s">
        <v>65</v>
      </c>
      <c r="D76" s="28"/>
      <c r="E76" s="28"/>
      <c r="F76" s="28"/>
      <c r="G76" s="100">
        <v>6000000</v>
      </c>
      <c r="H76" s="101">
        <f>SUM(D76:G76)</f>
        <v>6000000</v>
      </c>
    </row>
    <row r="77" spans="1:8" ht="12.75">
      <c r="A77" s="96"/>
      <c r="B77" s="22"/>
      <c r="C77" s="98" t="s">
        <v>66</v>
      </c>
      <c r="D77" s="28">
        <v>19425800</v>
      </c>
      <c r="E77" s="28"/>
      <c r="F77" s="28"/>
      <c r="G77" s="100"/>
      <c r="H77" s="101">
        <f>SUM(D77:G77)</f>
        <v>19425800</v>
      </c>
    </row>
    <row r="78" spans="1:8" ht="13.5" thickBot="1">
      <c r="A78" s="96"/>
      <c r="B78" s="22"/>
      <c r="C78" s="22"/>
      <c r="D78" s="28"/>
      <c r="E78" s="28"/>
      <c r="F78" s="28"/>
      <c r="G78" s="100"/>
      <c r="H78" s="101"/>
    </row>
    <row r="79" spans="1:8" ht="18" thickBot="1" thickTop="1">
      <c r="A79" s="108" t="s">
        <v>67</v>
      </c>
      <c r="B79" s="109"/>
      <c r="C79" s="109"/>
      <c r="D79" s="110">
        <f>2349424400-50000000</f>
        <v>2299424400</v>
      </c>
      <c r="E79" s="110">
        <v>500101100</v>
      </c>
      <c r="F79" s="110">
        <v>119166700</v>
      </c>
      <c r="G79" s="111">
        <v>87752000</v>
      </c>
      <c r="H79" s="112">
        <f>SUM(D79:G79)</f>
        <v>3006444200</v>
      </c>
    </row>
  </sheetData>
  <printOptions horizontalCentered="1"/>
  <pageMargins left="0.72" right="0.2755905511811024" top="1.26" bottom="0.31496062992125984" header="0.2755905511811024" footer="0"/>
  <pageSetup horizontalDpi="600" verticalDpi="600" orientation="landscape" paperSize="9" scale="83" r:id="rId1"/>
  <headerFooter alignWithMargins="0">
    <oddHeader>&amp;L&amp;"Tahoma,Negrita"      GOBIERNO DE LA
PROVINCIA DE CÓRDOBA&amp;C&amp;"Tahoma,Negrita"
Planilla Nº 11
Ingresos de la Administración General
Presupuesto Año 2004
&amp;8Anexa al Artículo Nº1&amp;R&amp;"Tahoma,Normal"&amp;8
(Hoja &amp;P/&amp;N)</oddHeader>
    <oddFooter xml:space="preserve">&amp;L </oddFooter>
  </headerFooter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95"/>
  <sheetViews>
    <sheetView workbookViewId="0" topLeftCell="A5">
      <selection activeCell="H36" sqref="H36"/>
    </sheetView>
  </sheetViews>
  <sheetFormatPr defaultColWidth="11.421875" defaultRowHeight="12.75"/>
  <cols>
    <col min="1" max="2" width="1.28515625" style="1" customWidth="1"/>
    <col min="3" max="3" width="33.28125" style="9" customWidth="1"/>
    <col min="4" max="4" width="19.00390625" style="17" customWidth="1"/>
    <col min="5" max="6" width="19.00390625" style="8" customWidth="1"/>
    <col min="7" max="16384" width="11.421875" style="33" customWidth="1"/>
  </cols>
  <sheetData>
    <row r="1" spans="1:6" ht="13.5" hidden="1" thickBot="1">
      <c r="A1" s="63"/>
      <c r="B1" s="63"/>
      <c r="C1" s="30"/>
      <c r="D1" s="31"/>
      <c r="E1" s="32"/>
      <c r="F1" s="32"/>
    </row>
    <row r="2" spans="1:6" ht="13.5" hidden="1" thickBot="1">
      <c r="A2" s="65" t="s">
        <v>68</v>
      </c>
      <c r="B2" s="66" t="s">
        <v>1</v>
      </c>
      <c r="C2" s="30"/>
      <c r="D2" s="31"/>
      <c r="E2" s="32"/>
      <c r="F2" s="32"/>
    </row>
    <row r="3" spans="1:6" ht="11.25" hidden="1" thickBot="1">
      <c r="A3" s="33"/>
      <c r="B3" s="33"/>
      <c r="C3" s="30"/>
      <c r="D3" s="31"/>
      <c r="E3" s="32"/>
      <c r="F3" s="32"/>
    </row>
    <row r="4" spans="1:6" s="35" customFormat="1" ht="1.5" customHeight="1" hidden="1" thickBot="1">
      <c r="A4" s="67" t="s">
        <v>138</v>
      </c>
      <c r="B4" s="68"/>
      <c r="C4" s="68"/>
      <c r="D4" s="68" t="s">
        <v>0</v>
      </c>
      <c r="E4" s="68"/>
      <c r="F4" s="69"/>
    </row>
    <row r="5" spans="1:6" s="37" customFormat="1" ht="28.5" customHeight="1" thickBot="1">
      <c r="A5" s="57" t="s">
        <v>155</v>
      </c>
      <c r="B5" s="75" t="s">
        <v>69</v>
      </c>
      <c r="C5" s="75" t="s">
        <v>70</v>
      </c>
      <c r="D5" s="81" t="s">
        <v>105</v>
      </c>
      <c r="E5" s="81" t="s">
        <v>112</v>
      </c>
      <c r="F5" s="76" t="s">
        <v>67</v>
      </c>
    </row>
    <row r="6" spans="1:6" s="30" customFormat="1" ht="16.5" customHeight="1" thickBot="1">
      <c r="A6" s="79" t="s">
        <v>71</v>
      </c>
      <c r="B6" s="80"/>
      <c r="C6" s="80"/>
      <c r="D6" s="85">
        <v>1370053400</v>
      </c>
      <c r="E6" s="82">
        <v>62286900</v>
      </c>
      <c r="F6" s="77">
        <v>1432340300</v>
      </c>
    </row>
    <row r="7" spans="1:6" s="14" customFormat="1" ht="12.75">
      <c r="A7" s="58"/>
      <c r="B7" s="51" t="s">
        <v>72</v>
      </c>
      <c r="C7" s="51"/>
      <c r="D7" s="86">
        <v>817826300</v>
      </c>
      <c r="E7" s="83">
        <v>9338600</v>
      </c>
      <c r="F7" s="73">
        <v>827164900</v>
      </c>
    </row>
    <row r="8" spans="1:6" s="29" customFormat="1" ht="12.75">
      <c r="A8" s="58"/>
      <c r="B8" s="24"/>
      <c r="C8" s="3" t="s">
        <v>73</v>
      </c>
      <c r="D8" s="86">
        <v>366489800</v>
      </c>
      <c r="E8" s="83">
        <v>2650800</v>
      </c>
      <c r="F8" s="78">
        <v>369140600</v>
      </c>
    </row>
    <row r="9" spans="1:6" s="29" customFormat="1" ht="12.75">
      <c r="A9" s="58"/>
      <c r="B9" s="24"/>
      <c r="C9" s="3" t="s">
        <v>74</v>
      </c>
      <c r="D9" s="86">
        <v>311894000</v>
      </c>
      <c r="E9" s="83">
        <v>956900</v>
      </c>
      <c r="F9" s="78">
        <v>312850900</v>
      </c>
    </row>
    <row r="10" spans="1:6" s="29" customFormat="1" ht="12.75">
      <c r="A10" s="58"/>
      <c r="B10" s="24"/>
      <c r="C10" s="3" t="s">
        <v>75</v>
      </c>
      <c r="D10" s="86">
        <v>45870900</v>
      </c>
      <c r="E10" s="83"/>
      <c r="F10" s="78">
        <v>45870900</v>
      </c>
    </row>
    <row r="11" spans="1:6" s="29" customFormat="1" ht="12.75">
      <c r="A11" s="58"/>
      <c r="B11" s="24"/>
      <c r="C11" s="3" t="s">
        <v>76</v>
      </c>
      <c r="D11" s="86">
        <v>93571600</v>
      </c>
      <c r="E11" s="83">
        <v>5730900</v>
      </c>
      <c r="F11" s="78">
        <v>99302500</v>
      </c>
    </row>
    <row r="12" spans="1:6" s="29" customFormat="1" ht="12.75">
      <c r="A12" s="58"/>
      <c r="B12" s="24"/>
      <c r="C12" s="24"/>
      <c r="D12" s="86"/>
      <c r="E12" s="83"/>
      <c r="F12" s="73"/>
    </row>
    <row r="13" spans="1:6" s="29" customFormat="1" ht="12.75">
      <c r="A13" s="58"/>
      <c r="B13" s="51" t="s">
        <v>77</v>
      </c>
      <c r="C13" s="51"/>
      <c r="D13" s="86">
        <v>277491400</v>
      </c>
      <c r="E13" s="83">
        <v>7329600</v>
      </c>
      <c r="F13" s="73">
        <v>284821000</v>
      </c>
    </row>
    <row r="14" spans="1:6" s="29" customFormat="1" ht="12.75">
      <c r="A14" s="58"/>
      <c r="B14" s="24"/>
      <c r="C14" s="3" t="s">
        <v>78</v>
      </c>
      <c r="D14" s="86">
        <v>224463000</v>
      </c>
      <c r="E14" s="83">
        <v>3146900</v>
      </c>
      <c r="F14" s="78">
        <v>227609900</v>
      </c>
    </row>
    <row r="15" spans="1:6" s="29" customFormat="1" ht="12.75">
      <c r="A15" s="58"/>
      <c r="B15" s="24"/>
      <c r="C15" s="3" t="s">
        <v>79</v>
      </c>
      <c r="D15" s="86">
        <v>3500000</v>
      </c>
      <c r="E15" s="83">
        <v>3815700</v>
      </c>
      <c r="F15" s="78">
        <v>7315700</v>
      </c>
    </row>
    <row r="16" spans="1:6" s="14" customFormat="1" ht="12.75">
      <c r="A16" s="58"/>
      <c r="B16" s="24"/>
      <c r="C16" s="3" t="s">
        <v>80</v>
      </c>
      <c r="D16" s="86">
        <v>49528400</v>
      </c>
      <c r="E16" s="83">
        <v>367000</v>
      </c>
      <c r="F16" s="78">
        <v>49895400</v>
      </c>
    </row>
    <row r="17" spans="1:6" s="29" customFormat="1" ht="12.75">
      <c r="A17" s="58"/>
      <c r="B17" s="24"/>
      <c r="C17" s="24"/>
      <c r="D17" s="86"/>
      <c r="E17" s="83"/>
      <c r="F17" s="73"/>
    </row>
    <row r="18" spans="1:6" s="29" customFormat="1" ht="12.75">
      <c r="A18" s="58"/>
      <c r="B18" s="51" t="s">
        <v>81</v>
      </c>
      <c r="C18" s="51"/>
      <c r="D18" s="86">
        <v>268626000</v>
      </c>
      <c r="E18" s="83">
        <v>45618700</v>
      </c>
      <c r="F18" s="73">
        <v>314244700</v>
      </c>
    </row>
    <row r="19" spans="1:6" s="29" customFormat="1" ht="12.75">
      <c r="A19" s="58"/>
      <c r="B19" s="24"/>
      <c r="C19" s="3" t="s">
        <v>82</v>
      </c>
      <c r="D19" s="86">
        <v>6325500</v>
      </c>
      <c r="E19" s="83">
        <v>41901500</v>
      </c>
      <c r="F19" s="78">
        <v>48227000</v>
      </c>
    </row>
    <row r="20" spans="1:6" s="29" customFormat="1" ht="12.75">
      <c r="A20" s="58"/>
      <c r="B20" s="24"/>
      <c r="C20" s="3" t="s">
        <v>83</v>
      </c>
      <c r="D20" s="86">
        <v>109401900</v>
      </c>
      <c r="E20" s="83">
        <v>2208500</v>
      </c>
      <c r="F20" s="78">
        <v>111610400</v>
      </c>
    </row>
    <row r="21" spans="1:6" s="14" customFormat="1" ht="12.75">
      <c r="A21" s="58"/>
      <c r="B21" s="24"/>
      <c r="C21" s="3" t="s">
        <v>84</v>
      </c>
      <c r="D21" s="86">
        <v>104880100</v>
      </c>
      <c r="E21" s="83">
        <v>140000</v>
      </c>
      <c r="F21" s="78">
        <v>105020100</v>
      </c>
    </row>
    <row r="22" spans="1:6" s="29" customFormat="1" ht="12.75">
      <c r="A22" s="58"/>
      <c r="B22" s="24"/>
      <c r="C22" s="3" t="s">
        <v>85</v>
      </c>
      <c r="D22" s="86">
        <v>1503900</v>
      </c>
      <c r="E22" s="83">
        <v>814500</v>
      </c>
      <c r="F22" s="78">
        <v>2318400</v>
      </c>
    </row>
    <row r="23" spans="1:6" s="14" customFormat="1" ht="12.75">
      <c r="A23" s="58"/>
      <c r="B23" s="24"/>
      <c r="C23" s="3" t="s">
        <v>86</v>
      </c>
      <c r="D23" s="86">
        <v>46449600</v>
      </c>
      <c r="E23" s="83">
        <v>400000</v>
      </c>
      <c r="F23" s="78">
        <v>46849600</v>
      </c>
    </row>
    <row r="24" spans="1:6" s="14" customFormat="1" ht="12.75">
      <c r="A24" s="58"/>
      <c r="B24" s="24"/>
      <c r="C24" s="3" t="s">
        <v>87</v>
      </c>
      <c r="D24" s="86">
        <v>65000</v>
      </c>
      <c r="E24" s="83">
        <v>154200</v>
      </c>
      <c r="F24" s="78">
        <v>219200</v>
      </c>
    </row>
    <row r="25" spans="1:6" s="29" customFormat="1" ht="12.75">
      <c r="A25" s="58"/>
      <c r="B25" s="24"/>
      <c r="C25" s="24"/>
      <c r="D25" s="86"/>
      <c r="E25" s="83"/>
      <c r="F25" s="73"/>
    </row>
    <row r="26" spans="1:6" s="29" customFormat="1" ht="12.75">
      <c r="A26" s="58"/>
      <c r="B26" s="51" t="s">
        <v>88</v>
      </c>
      <c r="C26" s="51"/>
      <c r="D26" s="86">
        <v>6109700</v>
      </c>
      <c r="E26" s="83"/>
      <c r="F26" s="73">
        <v>6109700</v>
      </c>
    </row>
    <row r="27" spans="1:6" s="14" customFormat="1" ht="12.75">
      <c r="A27" s="58"/>
      <c r="B27" s="24"/>
      <c r="C27" s="24"/>
      <c r="D27" s="86"/>
      <c r="E27" s="83"/>
      <c r="F27" s="73"/>
    </row>
    <row r="28" spans="1:6" s="30" customFormat="1" ht="13.5" thickBot="1">
      <c r="A28" s="79" t="s">
        <v>89</v>
      </c>
      <c r="B28" s="80"/>
      <c r="C28" s="80"/>
      <c r="D28" s="85">
        <v>428882700</v>
      </c>
      <c r="E28" s="82">
        <v>22800</v>
      </c>
      <c r="F28" s="72">
        <v>428905500</v>
      </c>
    </row>
    <row r="29" spans="1:6" s="30" customFormat="1" ht="12.75">
      <c r="A29" s="58"/>
      <c r="B29" s="51" t="s">
        <v>90</v>
      </c>
      <c r="C29" s="51"/>
      <c r="D29" s="86">
        <v>415696400</v>
      </c>
      <c r="E29" s="83"/>
      <c r="F29" s="73">
        <v>415696400</v>
      </c>
    </row>
    <row r="30" spans="1:6" s="30" customFormat="1" ht="12.75">
      <c r="A30" s="58"/>
      <c r="B30" s="24"/>
      <c r="C30" s="24"/>
      <c r="D30" s="86"/>
      <c r="E30" s="83"/>
      <c r="F30" s="73"/>
    </row>
    <row r="31" spans="1:6" s="30" customFormat="1" ht="12.75">
      <c r="A31" s="58"/>
      <c r="B31" s="51" t="s">
        <v>91</v>
      </c>
      <c r="C31" s="51"/>
      <c r="D31" s="86">
        <v>13186300</v>
      </c>
      <c r="E31" s="83">
        <v>22800</v>
      </c>
      <c r="F31" s="73">
        <v>13209100</v>
      </c>
    </row>
    <row r="32" spans="1:6" s="30" customFormat="1" ht="12.75">
      <c r="A32" s="58"/>
      <c r="B32" s="24"/>
      <c r="C32" s="24"/>
      <c r="D32" s="86"/>
      <c r="E32" s="83"/>
      <c r="F32" s="73"/>
    </row>
    <row r="33" spans="1:6" s="30" customFormat="1" ht="13.5" thickBot="1">
      <c r="A33" s="79" t="s">
        <v>92</v>
      </c>
      <c r="B33" s="80"/>
      <c r="C33" s="80"/>
      <c r="D33" s="85">
        <v>276854300</v>
      </c>
      <c r="E33" s="82">
        <v>5566400</v>
      </c>
      <c r="F33" s="72">
        <v>282420700</v>
      </c>
    </row>
    <row r="34" spans="1:6" s="30" customFormat="1" ht="12.75">
      <c r="A34" s="58"/>
      <c r="B34" s="51" t="s">
        <v>93</v>
      </c>
      <c r="C34" s="51"/>
      <c r="D34" s="86">
        <v>228546000</v>
      </c>
      <c r="E34" s="83">
        <v>2897800</v>
      </c>
      <c r="F34" s="73">
        <v>231443800</v>
      </c>
    </row>
    <row r="35" spans="1:6" s="30" customFormat="1" ht="12.75">
      <c r="A35" s="58"/>
      <c r="B35" s="24"/>
      <c r="C35" s="24"/>
      <c r="D35" s="86"/>
      <c r="E35" s="83"/>
      <c r="F35" s="73"/>
    </row>
    <row r="36" spans="1:6" s="30" customFormat="1" ht="12.75">
      <c r="A36" s="58"/>
      <c r="B36" s="51" t="s">
        <v>94</v>
      </c>
      <c r="C36" s="51"/>
      <c r="D36" s="86">
        <v>41807100</v>
      </c>
      <c r="E36" s="83">
        <v>993000</v>
      </c>
      <c r="F36" s="73">
        <v>42800100</v>
      </c>
    </row>
    <row r="37" spans="1:6" s="30" customFormat="1" ht="12.75">
      <c r="A37" s="58"/>
      <c r="B37" s="24"/>
      <c r="C37" s="24"/>
      <c r="D37" s="86"/>
      <c r="E37" s="83"/>
      <c r="F37" s="73"/>
    </row>
    <row r="38" spans="1:6" s="30" customFormat="1" ht="12.75">
      <c r="A38" s="58"/>
      <c r="B38" s="51" t="s">
        <v>95</v>
      </c>
      <c r="C38" s="51"/>
      <c r="D38" s="86">
        <v>6501200</v>
      </c>
      <c r="E38" s="83">
        <v>1675600</v>
      </c>
      <c r="F38" s="73">
        <v>8176800</v>
      </c>
    </row>
    <row r="39" spans="1:6" s="30" customFormat="1" ht="12.75">
      <c r="A39" s="58"/>
      <c r="B39" s="24"/>
      <c r="C39" s="24"/>
      <c r="D39" s="86"/>
      <c r="E39" s="83"/>
      <c r="F39" s="73"/>
    </row>
    <row r="40" spans="1:6" s="30" customFormat="1" ht="13.5" thickBot="1">
      <c r="A40" s="79" t="s">
        <v>96</v>
      </c>
      <c r="B40" s="80"/>
      <c r="C40" s="80"/>
      <c r="D40" s="85">
        <v>221443200</v>
      </c>
      <c r="E40" s="82">
        <v>10195500</v>
      </c>
      <c r="F40" s="72">
        <v>231638700</v>
      </c>
    </row>
    <row r="41" spans="1:6" s="30" customFormat="1" ht="12.75">
      <c r="A41" s="58"/>
      <c r="B41" s="24"/>
      <c r="C41" s="24"/>
      <c r="D41" s="86"/>
      <c r="E41" s="83"/>
      <c r="F41" s="73"/>
    </row>
    <row r="42" spans="1:6" s="30" customFormat="1" ht="13.5" thickBot="1">
      <c r="A42" s="79" t="s">
        <v>97</v>
      </c>
      <c r="B42" s="80"/>
      <c r="C42" s="80"/>
      <c r="D42" s="85">
        <v>45770900</v>
      </c>
      <c r="E42" s="82">
        <v>115351900</v>
      </c>
      <c r="F42" s="72">
        <v>161122800</v>
      </c>
    </row>
    <row r="43" spans="1:6" s="30" customFormat="1" ht="12.75">
      <c r="A43" s="58"/>
      <c r="B43" s="24"/>
      <c r="C43" s="24"/>
      <c r="D43" s="86"/>
      <c r="E43" s="83"/>
      <c r="F43" s="73"/>
    </row>
    <row r="44" spans="1:6" s="30" customFormat="1" ht="13.5" thickBot="1">
      <c r="A44" s="79" t="s">
        <v>98</v>
      </c>
      <c r="B44" s="80"/>
      <c r="C44" s="80"/>
      <c r="D44" s="85">
        <v>128962100</v>
      </c>
      <c r="E44" s="82">
        <v>1395500</v>
      </c>
      <c r="F44" s="72">
        <v>130357600</v>
      </c>
    </row>
    <row r="45" spans="1:6" s="30" customFormat="1" ht="12.75">
      <c r="A45" s="58"/>
      <c r="B45" s="24"/>
      <c r="C45" s="24"/>
      <c r="D45" s="86"/>
      <c r="E45" s="83"/>
      <c r="F45" s="73"/>
    </row>
    <row r="46" spans="1:6" s="30" customFormat="1" ht="13.5" thickBot="1">
      <c r="A46" s="79" t="s">
        <v>99</v>
      </c>
      <c r="B46" s="80"/>
      <c r="C46" s="80"/>
      <c r="D46" s="85">
        <v>22298500</v>
      </c>
      <c r="E46" s="82">
        <v>522100</v>
      </c>
      <c r="F46" s="72">
        <v>22820600</v>
      </c>
    </row>
    <row r="47" spans="1:6" s="30" customFormat="1" ht="12.75">
      <c r="A47" s="58"/>
      <c r="B47" s="24"/>
      <c r="C47" s="24"/>
      <c r="D47" s="86"/>
      <c r="E47" s="83"/>
      <c r="F47" s="73"/>
    </row>
    <row r="48" spans="1:6" s="30" customFormat="1" ht="13.5" thickBot="1">
      <c r="A48" s="79" t="s">
        <v>100</v>
      </c>
      <c r="B48" s="80"/>
      <c r="C48" s="80"/>
      <c r="D48" s="85">
        <v>47511600</v>
      </c>
      <c r="E48" s="82">
        <v>90572300</v>
      </c>
      <c r="F48" s="72">
        <v>138083900</v>
      </c>
    </row>
    <row r="49" spans="1:6" s="30" customFormat="1" ht="12.75">
      <c r="A49" s="58"/>
      <c r="B49" s="24"/>
      <c r="C49" s="24"/>
      <c r="D49" s="86"/>
      <c r="E49" s="83"/>
      <c r="F49" s="73"/>
    </row>
    <row r="50" spans="1:6" s="30" customFormat="1" ht="13.5" thickBot="1">
      <c r="A50" s="79" t="s">
        <v>101</v>
      </c>
      <c r="B50" s="80"/>
      <c r="C50" s="80"/>
      <c r="D50" s="85">
        <v>173079300</v>
      </c>
      <c r="E50" s="82">
        <v>1500000</v>
      </c>
      <c r="F50" s="72">
        <v>174579300</v>
      </c>
    </row>
    <row r="51" spans="1:6" s="30" customFormat="1" ht="12.75">
      <c r="A51" s="58"/>
      <c r="B51" s="24"/>
      <c r="C51" s="24"/>
      <c r="D51" s="86"/>
      <c r="E51" s="83"/>
      <c r="F51" s="73"/>
    </row>
    <row r="52" spans="1:6" s="30" customFormat="1" ht="13.5" thickBot="1">
      <c r="A52" s="79" t="s">
        <v>102</v>
      </c>
      <c r="B52" s="80"/>
      <c r="C52" s="80"/>
      <c r="D52" s="85">
        <v>32500100</v>
      </c>
      <c r="E52" s="82">
        <v>-40000000</v>
      </c>
      <c r="F52" s="72">
        <v>-7499900</v>
      </c>
    </row>
    <row r="53" spans="1:6" s="30" customFormat="1" ht="12.75">
      <c r="A53" s="58"/>
      <c r="B53" s="51" t="s">
        <v>160</v>
      </c>
      <c r="C53" s="51"/>
      <c r="D53" s="86">
        <v>30000000</v>
      </c>
      <c r="E53" s="83"/>
      <c r="F53" s="73">
        <v>30000000</v>
      </c>
    </row>
    <row r="54" spans="1:6" s="30" customFormat="1" ht="12.75">
      <c r="A54" s="58"/>
      <c r="B54" s="24"/>
      <c r="C54" s="24"/>
      <c r="D54" s="86"/>
      <c r="E54" s="83"/>
      <c r="F54" s="73"/>
    </row>
    <row r="55" spans="1:6" s="30" customFormat="1" ht="12.75">
      <c r="A55" s="58"/>
      <c r="B55" s="51" t="s">
        <v>159</v>
      </c>
      <c r="C55" s="51"/>
      <c r="D55" s="86">
        <v>32500100</v>
      </c>
      <c r="E55" s="83">
        <v>30000000</v>
      </c>
      <c r="F55" s="73">
        <v>62500100</v>
      </c>
    </row>
    <row r="56" spans="1:6" s="30" customFormat="1" ht="12.75">
      <c r="A56" s="58"/>
      <c r="B56" s="24"/>
      <c r="C56" s="24"/>
      <c r="D56" s="86"/>
      <c r="E56" s="83"/>
      <c r="F56" s="73"/>
    </row>
    <row r="57" spans="1:6" s="30" customFormat="1" ht="12.75">
      <c r="A57" s="58"/>
      <c r="B57" s="51" t="s">
        <v>161</v>
      </c>
      <c r="C57" s="51"/>
      <c r="D57" s="86">
        <v>-30000000</v>
      </c>
      <c r="E57" s="83">
        <v>-70000000</v>
      </c>
      <c r="F57" s="73">
        <v>-100000000</v>
      </c>
    </row>
    <row r="58" spans="1:6" s="30" customFormat="1" ht="13.5" thickBot="1">
      <c r="A58" s="58"/>
      <c r="B58" s="24"/>
      <c r="C58" s="24"/>
      <c r="D58" s="86"/>
      <c r="E58" s="83"/>
      <c r="F58" s="73"/>
    </row>
    <row r="59" spans="1:6" s="30" customFormat="1" ht="15.75" thickBot="1" thickTop="1">
      <c r="A59" s="70" t="s">
        <v>67</v>
      </c>
      <c r="B59" s="71"/>
      <c r="C59" s="71"/>
      <c r="D59" s="87">
        <v>2747356100</v>
      </c>
      <c r="E59" s="84">
        <v>247413400</v>
      </c>
      <c r="F59" s="74">
        <v>2994769500</v>
      </c>
    </row>
    <row r="60" spans="1:6" s="30" customFormat="1" ht="12.75">
      <c r="A60" s="64"/>
      <c r="B60" s="64"/>
      <c r="C60" s="64"/>
      <c r="D60" s="64"/>
      <c r="E60" s="64"/>
      <c r="F60" s="64"/>
    </row>
    <row r="61" spans="1:6" s="30" customFormat="1" ht="12.75">
      <c r="A61" s="64"/>
      <c r="B61" s="64"/>
      <c r="C61" s="64"/>
      <c r="D61" s="64"/>
      <c r="E61" s="64"/>
      <c r="F61" s="64"/>
    </row>
    <row r="62" spans="1:6" s="30" customFormat="1" ht="12.75">
      <c r="A62" s="64"/>
      <c r="B62" s="64"/>
      <c r="C62" s="64"/>
      <c r="D62" s="64"/>
      <c r="E62" s="64"/>
      <c r="F62" s="64"/>
    </row>
    <row r="63" spans="1:6" s="30" customFormat="1" ht="12.75">
      <c r="A63" s="64"/>
      <c r="B63" s="64"/>
      <c r="C63" s="64"/>
      <c r="D63" s="64"/>
      <c r="E63" s="64"/>
      <c r="F63" s="2"/>
    </row>
    <row r="64" spans="1:6" s="30" customFormat="1" ht="12.75">
      <c r="A64" s="64"/>
      <c r="B64" s="64"/>
      <c r="C64" s="64"/>
      <c r="D64" s="64"/>
      <c r="E64" s="64"/>
      <c r="F64" s="8"/>
    </row>
    <row r="65" spans="1:6" s="30" customFormat="1" ht="12.75">
      <c r="A65" s="64"/>
      <c r="B65" s="64"/>
      <c r="C65" s="64"/>
      <c r="D65" s="64"/>
      <c r="E65" s="64"/>
      <c r="F65" s="8"/>
    </row>
    <row r="66" spans="1:6" s="30" customFormat="1" ht="12.75">
      <c r="A66" s="64"/>
      <c r="B66" s="64"/>
      <c r="C66" s="64"/>
      <c r="D66" s="64"/>
      <c r="E66" s="64"/>
      <c r="F66" s="8"/>
    </row>
    <row r="67" spans="1:6" s="30" customFormat="1" ht="12.75">
      <c r="A67" s="64"/>
      <c r="B67" s="64"/>
      <c r="C67" s="64"/>
      <c r="D67" s="64"/>
      <c r="E67" s="64"/>
      <c r="F67" s="8"/>
    </row>
    <row r="68" spans="1:6" s="30" customFormat="1" ht="12.75">
      <c r="A68" s="64"/>
      <c r="B68" s="64"/>
      <c r="C68" s="64"/>
      <c r="D68" s="64"/>
      <c r="E68" s="64"/>
      <c r="F68" s="8"/>
    </row>
    <row r="69" spans="1:6" s="30" customFormat="1" ht="12.75">
      <c r="A69" s="64"/>
      <c r="B69" s="64"/>
      <c r="C69" s="64"/>
      <c r="D69" s="64"/>
      <c r="E69" s="64"/>
      <c r="F69" s="8"/>
    </row>
    <row r="70" spans="1:6" s="30" customFormat="1" ht="12.75">
      <c r="A70" s="64"/>
      <c r="B70" s="64"/>
      <c r="C70" s="64"/>
      <c r="D70" s="64"/>
      <c r="E70" s="64"/>
      <c r="F70" s="8"/>
    </row>
    <row r="71" spans="1:6" s="30" customFormat="1" ht="12.75">
      <c r="A71" s="64"/>
      <c r="B71" s="64"/>
      <c r="C71" s="64"/>
      <c r="D71" s="64"/>
      <c r="E71" s="64"/>
      <c r="F71" s="8"/>
    </row>
    <row r="72" spans="1:6" s="30" customFormat="1" ht="12.75">
      <c r="A72" s="64"/>
      <c r="B72" s="64"/>
      <c r="C72" s="64"/>
      <c r="D72" s="64"/>
      <c r="E72" s="64"/>
      <c r="F72" s="8"/>
    </row>
    <row r="73" spans="1:6" s="30" customFormat="1" ht="12.75">
      <c r="A73" s="64"/>
      <c r="B73" s="64"/>
      <c r="C73" s="64"/>
      <c r="D73" s="64"/>
      <c r="E73" s="64"/>
      <c r="F73" s="8"/>
    </row>
    <row r="74" spans="1:6" s="30" customFormat="1" ht="12.75">
      <c r="A74" s="64"/>
      <c r="B74" s="64"/>
      <c r="C74" s="64"/>
      <c r="D74" s="64"/>
      <c r="E74" s="64"/>
      <c r="F74" s="8"/>
    </row>
    <row r="75" spans="1:6" s="30" customFormat="1" ht="12.75">
      <c r="A75" s="64"/>
      <c r="B75" s="64"/>
      <c r="C75" s="64"/>
      <c r="D75" s="64"/>
      <c r="E75" s="64"/>
      <c r="F75" s="8"/>
    </row>
    <row r="76" spans="1:6" s="30" customFormat="1" ht="12.75">
      <c r="A76" s="64"/>
      <c r="B76" s="64"/>
      <c r="C76" s="64"/>
      <c r="D76" s="64"/>
      <c r="E76" s="64"/>
      <c r="F76" s="8"/>
    </row>
    <row r="77" spans="1:6" s="30" customFormat="1" ht="12.75">
      <c r="A77" s="64"/>
      <c r="B77" s="64"/>
      <c r="C77" s="64"/>
      <c r="D77" s="64"/>
      <c r="E77" s="64"/>
      <c r="F77" s="8"/>
    </row>
    <row r="78" spans="1:6" s="30" customFormat="1" ht="12.75">
      <c r="A78" s="64"/>
      <c r="B78" s="64"/>
      <c r="C78" s="64"/>
      <c r="D78" s="64"/>
      <c r="E78" s="64"/>
      <c r="F78" s="8"/>
    </row>
    <row r="79" spans="1:6" s="30" customFormat="1" ht="12.75">
      <c r="A79" s="64"/>
      <c r="B79" s="64"/>
      <c r="C79" s="64"/>
      <c r="D79" s="64"/>
      <c r="E79" s="64"/>
      <c r="F79" s="8"/>
    </row>
    <row r="80" spans="1:6" s="30" customFormat="1" ht="12.75">
      <c r="A80" s="64"/>
      <c r="B80" s="64"/>
      <c r="C80" s="64"/>
      <c r="D80" s="64"/>
      <c r="E80" s="64"/>
      <c r="F80" s="8"/>
    </row>
    <row r="81" spans="1:6" s="30" customFormat="1" ht="12.75">
      <c r="A81" s="64"/>
      <c r="B81" s="64"/>
      <c r="C81" s="64"/>
      <c r="D81" s="64"/>
      <c r="E81" s="64"/>
      <c r="F81" s="8"/>
    </row>
    <row r="82" spans="1:6" s="30" customFormat="1" ht="12.75">
      <c r="A82" s="64"/>
      <c r="B82" s="64"/>
      <c r="C82" s="64"/>
      <c r="D82" s="64"/>
      <c r="E82" s="64"/>
      <c r="F82" s="8"/>
    </row>
    <row r="83" spans="1:6" s="30" customFormat="1" ht="12.75">
      <c r="A83" s="64"/>
      <c r="B83" s="64"/>
      <c r="C83" s="64"/>
      <c r="D83" s="64"/>
      <c r="E83" s="64"/>
      <c r="F83" s="8"/>
    </row>
    <row r="84" spans="1:6" s="30" customFormat="1" ht="12.75">
      <c r="A84" s="64"/>
      <c r="B84" s="64"/>
      <c r="C84" s="64"/>
      <c r="D84" s="64"/>
      <c r="E84" s="64"/>
      <c r="F84" s="8"/>
    </row>
    <row r="85" spans="1:6" s="30" customFormat="1" ht="12.75">
      <c r="A85" s="64"/>
      <c r="B85" s="64"/>
      <c r="C85" s="64"/>
      <c r="D85" s="64"/>
      <c r="E85" s="64"/>
      <c r="F85" s="8"/>
    </row>
    <row r="86" spans="1:6" s="30" customFormat="1" ht="12.75">
      <c r="A86" s="64"/>
      <c r="B86" s="64"/>
      <c r="C86" s="64"/>
      <c r="D86" s="64"/>
      <c r="E86" s="64"/>
      <c r="F86" s="8"/>
    </row>
    <row r="87" spans="1:6" s="30" customFormat="1" ht="12.75">
      <c r="A87" s="64"/>
      <c r="B87" s="64"/>
      <c r="C87" s="64"/>
      <c r="D87" s="64"/>
      <c r="E87" s="64"/>
      <c r="F87" s="8"/>
    </row>
    <row r="88" spans="1:6" s="30" customFormat="1" ht="12.75">
      <c r="A88" s="64"/>
      <c r="B88" s="64"/>
      <c r="C88" s="64"/>
      <c r="D88" s="64"/>
      <c r="E88" s="64"/>
      <c r="F88" s="8"/>
    </row>
    <row r="89" spans="1:6" s="30" customFormat="1" ht="12.75">
      <c r="A89" s="64"/>
      <c r="B89" s="64"/>
      <c r="C89" s="64"/>
      <c r="D89" s="64"/>
      <c r="E89" s="64"/>
      <c r="F89" s="8"/>
    </row>
    <row r="90" spans="1:6" s="30" customFormat="1" ht="12.75">
      <c r="A90" s="64"/>
      <c r="B90" s="64"/>
      <c r="C90" s="64"/>
      <c r="D90" s="64"/>
      <c r="E90" s="64"/>
      <c r="F90" s="8"/>
    </row>
    <row r="91" spans="1:6" s="30" customFormat="1" ht="12.75">
      <c r="A91" s="64"/>
      <c r="B91" s="64"/>
      <c r="C91" s="64"/>
      <c r="D91" s="64"/>
      <c r="E91" s="64"/>
      <c r="F91" s="8"/>
    </row>
    <row r="92" spans="1:6" s="30" customFormat="1" ht="12.75">
      <c r="A92" s="64"/>
      <c r="B92" s="64"/>
      <c r="C92" s="64"/>
      <c r="D92" s="64"/>
      <c r="E92" s="64"/>
      <c r="F92" s="8"/>
    </row>
    <row r="93" spans="1:6" s="30" customFormat="1" ht="12.75">
      <c r="A93" s="64"/>
      <c r="B93" s="64"/>
      <c r="C93" s="64"/>
      <c r="D93" s="64"/>
      <c r="E93" s="64"/>
      <c r="F93" s="8"/>
    </row>
    <row r="94" spans="1:6" s="30" customFormat="1" ht="12.75">
      <c r="A94" s="64"/>
      <c r="B94" s="64"/>
      <c r="C94" s="64"/>
      <c r="D94" s="64"/>
      <c r="E94" s="64"/>
      <c r="F94" s="8"/>
    </row>
    <row r="95" spans="1:6" s="30" customFormat="1" ht="12.75">
      <c r="A95" s="64"/>
      <c r="B95" s="64"/>
      <c r="C95" s="64"/>
      <c r="D95" s="64"/>
      <c r="E95" s="64"/>
      <c r="F95" s="8"/>
    </row>
    <row r="96" spans="1:6" s="30" customFormat="1" ht="12.75">
      <c r="A96" s="64"/>
      <c r="B96" s="64"/>
      <c r="C96" s="64"/>
      <c r="D96" s="64"/>
      <c r="E96" s="64"/>
      <c r="F96" s="8"/>
    </row>
    <row r="97" spans="1:6" s="30" customFormat="1" ht="12.75">
      <c r="A97" s="64"/>
      <c r="B97" s="64"/>
      <c r="C97" s="64"/>
      <c r="D97" s="64"/>
      <c r="E97" s="64"/>
      <c r="F97" s="8"/>
    </row>
    <row r="98" spans="1:6" s="30" customFormat="1" ht="12.75">
      <c r="A98" s="64"/>
      <c r="B98" s="64"/>
      <c r="C98" s="64"/>
      <c r="D98" s="64"/>
      <c r="E98" s="64"/>
      <c r="F98" s="8"/>
    </row>
    <row r="99" spans="1:6" s="30" customFormat="1" ht="12.75">
      <c r="A99" s="64"/>
      <c r="B99" s="64"/>
      <c r="C99" s="64"/>
      <c r="D99" s="64"/>
      <c r="E99" s="64"/>
      <c r="F99" s="8"/>
    </row>
    <row r="100" spans="1:6" s="30" customFormat="1" ht="12.75">
      <c r="A100" s="64"/>
      <c r="B100" s="64"/>
      <c r="C100" s="64"/>
      <c r="D100" s="64"/>
      <c r="E100" s="64"/>
      <c r="F100" s="8"/>
    </row>
    <row r="101" spans="1:6" s="30" customFormat="1" ht="12.75">
      <c r="A101" s="64"/>
      <c r="B101" s="64"/>
      <c r="C101" s="64"/>
      <c r="D101" s="64"/>
      <c r="E101" s="64"/>
      <c r="F101" s="8"/>
    </row>
    <row r="102" spans="1:6" s="30" customFormat="1" ht="12.75">
      <c r="A102" s="64"/>
      <c r="B102" s="64"/>
      <c r="C102" s="64"/>
      <c r="D102" s="64"/>
      <c r="E102" s="64"/>
      <c r="F102" s="8"/>
    </row>
    <row r="103" spans="1:6" s="30" customFormat="1" ht="12.75">
      <c r="A103" s="64"/>
      <c r="B103" s="64"/>
      <c r="C103" s="64"/>
      <c r="D103" s="64"/>
      <c r="E103" s="64"/>
      <c r="F103" s="8"/>
    </row>
    <row r="104" spans="1:6" s="30" customFormat="1" ht="12.75">
      <c r="A104" s="64"/>
      <c r="B104" s="64"/>
      <c r="C104" s="64"/>
      <c r="D104" s="64"/>
      <c r="E104" s="64"/>
      <c r="F104" s="8"/>
    </row>
    <row r="105" spans="1:6" s="30" customFormat="1" ht="12.75">
      <c r="A105" s="64"/>
      <c r="B105" s="64"/>
      <c r="C105" s="64"/>
      <c r="D105" s="64"/>
      <c r="E105" s="64"/>
      <c r="F105" s="8"/>
    </row>
    <row r="106" spans="1:6" s="30" customFormat="1" ht="12.75">
      <c r="A106" s="64"/>
      <c r="B106" s="64"/>
      <c r="C106" s="64"/>
      <c r="D106" s="64"/>
      <c r="E106" s="64"/>
      <c r="F106" s="8"/>
    </row>
    <row r="107" spans="1:6" s="30" customFormat="1" ht="10.5">
      <c r="A107" s="1"/>
      <c r="B107" s="1"/>
      <c r="C107" s="1"/>
      <c r="D107" s="8"/>
      <c r="E107" s="8"/>
      <c r="F107" s="8"/>
    </row>
    <row r="108" spans="1:6" s="30" customFormat="1" ht="10.5">
      <c r="A108" s="1"/>
      <c r="B108" s="1"/>
      <c r="C108" s="1"/>
      <c r="D108" s="8"/>
      <c r="E108" s="8"/>
      <c r="F108" s="8"/>
    </row>
    <row r="109" spans="1:6" s="30" customFormat="1" ht="10.5">
      <c r="A109" s="1"/>
      <c r="B109" s="1"/>
      <c r="C109" s="1"/>
      <c r="D109" s="8"/>
      <c r="E109" s="8"/>
      <c r="F109" s="8"/>
    </row>
    <row r="110" spans="1:6" s="30" customFormat="1" ht="10.5">
      <c r="A110" s="1"/>
      <c r="B110" s="1"/>
      <c r="C110" s="1"/>
      <c r="D110" s="8"/>
      <c r="E110" s="8"/>
      <c r="F110" s="8"/>
    </row>
    <row r="111" spans="1:6" s="30" customFormat="1" ht="10.5">
      <c r="A111" s="1"/>
      <c r="B111" s="1"/>
      <c r="C111" s="1"/>
      <c r="D111" s="8"/>
      <c r="E111" s="8"/>
      <c r="F111" s="8"/>
    </row>
    <row r="112" spans="1:6" s="30" customFormat="1" ht="10.5">
      <c r="A112" s="1"/>
      <c r="B112" s="1"/>
      <c r="C112" s="1"/>
      <c r="D112" s="8"/>
      <c r="E112" s="8"/>
      <c r="F112" s="8"/>
    </row>
    <row r="113" spans="1:6" s="30" customFormat="1" ht="10.5">
      <c r="A113" s="1"/>
      <c r="B113" s="1"/>
      <c r="C113" s="1"/>
      <c r="D113" s="8"/>
      <c r="E113" s="8"/>
      <c r="F113" s="8"/>
    </row>
    <row r="114" spans="1:6" s="30" customFormat="1" ht="10.5">
      <c r="A114" s="1"/>
      <c r="B114" s="1"/>
      <c r="C114" s="1"/>
      <c r="D114" s="8"/>
      <c r="E114" s="8"/>
      <c r="F114" s="8"/>
    </row>
    <row r="115" spans="1:6" s="30" customFormat="1" ht="10.5">
      <c r="A115" s="1"/>
      <c r="B115" s="1"/>
      <c r="C115" s="1"/>
      <c r="D115" s="8"/>
      <c r="E115" s="8"/>
      <c r="F115" s="8"/>
    </row>
    <row r="116" spans="1:6" s="30" customFormat="1" ht="10.5">
      <c r="A116" s="1"/>
      <c r="B116" s="1"/>
      <c r="C116" s="1"/>
      <c r="D116" s="8"/>
      <c r="E116" s="8"/>
      <c r="F116" s="8"/>
    </row>
    <row r="117" spans="1:6" s="30" customFormat="1" ht="10.5">
      <c r="A117" s="1"/>
      <c r="B117" s="1"/>
      <c r="C117" s="1"/>
      <c r="D117" s="8"/>
      <c r="E117" s="8"/>
      <c r="F117" s="8"/>
    </row>
    <row r="118" spans="1:6" s="30" customFormat="1" ht="10.5">
      <c r="A118" s="1"/>
      <c r="B118" s="1"/>
      <c r="C118" s="1"/>
      <c r="D118" s="8"/>
      <c r="E118" s="8"/>
      <c r="F118" s="8"/>
    </row>
    <row r="119" spans="1:6" s="30" customFormat="1" ht="10.5">
      <c r="A119" s="1"/>
      <c r="B119" s="1"/>
      <c r="C119" s="1"/>
      <c r="D119" s="8"/>
      <c r="E119" s="8"/>
      <c r="F119" s="8"/>
    </row>
    <row r="120" spans="3:4" ht="10.5">
      <c r="C120" s="1"/>
      <c r="D120" s="8"/>
    </row>
    <row r="121" spans="3:4" ht="10.5">
      <c r="C121" s="1"/>
      <c r="D121" s="8"/>
    </row>
    <row r="122" spans="3:4" ht="10.5">
      <c r="C122" s="1"/>
      <c r="D122" s="8"/>
    </row>
    <row r="123" spans="3:4" ht="10.5">
      <c r="C123" s="1"/>
      <c r="D123" s="8"/>
    </row>
    <row r="124" spans="3:4" ht="10.5">
      <c r="C124" s="1"/>
      <c r="D124" s="8"/>
    </row>
    <row r="125" spans="3:4" ht="10.5">
      <c r="C125" s="1"/>
      <c r="D125" s="8"/>
    </row>
    <row r="126" spans="3:4" ht="10.5">
      <c r="C126" s="1"/>
      <c r="D126" s="8"/>
    </row>
    <row r="127" spans="3:4" ht="10.5">
      <c r="C127" s="1"/>
      <c r="D127" s="8"/>
    </row>
    <row r="128" spans="3:4" ht="10.5">
      <c r="C128" s="1"/>
      <c r="D128" s="8"/>
    </row>
    <row r="129" spans="3:4" ht="10.5">
      <c r="C129" s="1"/>
      <c r="D129" s="8"/>
    </row>
    <row r="130" spans="3:4" ht="10.5">
      <c r="C130" s="1"/>
      <c r="D130" s="8"/>
    </row>
    <row r="131" spans="3:4" ht="10.5">
      <c r="C131" s="1"/>
      <c r="D131" s="8"/>
    </row>
    <row r="132" spans="3:4" ht="10.5">
      <c r="C132" s="1"/>
      <c r="D132" s="8"/>
    </row>
    <row r="133" spans="3:4" ht="10.5">
      <c r="C133" s="1"/>
      <c r="D133" s="8"/>
    </row>
    <row r="134" spans="3:4" ht="10.5">
      <c r="C134" s="1"/>
      <c r="D134" s="8"/>
    </row>
    <row r="135" spans="3:4" ht="10.5">
      <c r="C135" s="1"/>
      <c r="D135" s="8"/>
    </row>
    <row r="136" spans="3:4" ht="10.5">
      <c r="C136" s="1"/>
      <c r="D136" s="8"/>
    </row>
    <row r="137" spans="3:4" ht="10.5">
      <c r="C137" s="1"/>
      <c r="D137" s="8"/>
    </row>
    <row r="138" spans="3:4" ht="10.5">
      <c r="C138" s="1"/>
      <c r="D138" s="8"/>
    </row>
    <row r="139" spans="3:4" ht="10.5">
      <c r="C139" s="1"/>
      <c r="D139" s="8"/>
    </row>
    <row r="140" spans="3:4" ht="10.5">
      <c r="C140" s="1"/>
      <c r="D140" s="8"/>
    </row>
    <row r="141" spans="3:4" ht="10.5">
      <c r="C141" s="1"/>
      <c r="D141" s="8"/>
    </row>
    <row r="142" spans="3:4" ht="10.5">
      <c r="C142" s="1"/>
      <c r="D142" s="8"/>
    </row>
    <row r="143" spans="3:4" ht="10.5">
      <c r="C143" s="1"/>
      <c r="D143" s="8"/>
    </row>
    <row r="144" spans="3:4" ht="10.5">
      <c r="C144" s="1"/>
      <c r="D144" s="8"/>
    </row>
    <row r="145" spans="3:4" ht="10.5">
      <c r="C145" s="1"/>
      <c r="D145" s="8"/>
    </row>
    <row r="146" spans="3:4" ht="10.5">
      <c r="C146" s="1"/>
      <c r="D146" s="8"/>
    </row>
    <row r="147" spans="3:4" ht="10.5">
      <c r="C147" s="1"/>
      <c r="D147" s="8"/>
    </row>
    <row r="148" spans="3:4" ht="10.5">
      <c r="C148" s="1"/>
      <c r="D148" s="8"/>
    </row>
    <row r="149" spans="3:4" ht="10.5">
      <c r="C149" s="1"/>
      <c r="D149" s="8"/>
    </row>
    <row r="150" spans="3:4" ht="10.5">
      <c r="C150" s="1"/>
      <c r="D150" s="8"/>
    </row>
    <row r="151" spans="3:4" ht="10.5">
      <c r="C151" s="1"/>
      <c r="D151" s="8"/>
    </row>
    <row r="152" spans="3:4" ht="10.5">
      <c r="C152" s="1"/>
      <c r="D152" s="8"/>
    </row>
    <row r="153" spans="3:4" ht="10.5">
      <c r="C153" s="1"/>
      <c r="D153" s="8"/>
    </row>
    <row r="154" spans="3:4" ht="10.5">
      <c r="C154" s="1"/>
      <c r="D154" s="8"/>
    </row>
    <row r="155" spans="3:4" ht="10.5">
      <c r="C155" s="1"/>
      <c r="D155" s="8"/>
    </row>
    <row r="156" spans="3:4" ht="10.5">
      <c r="C156" s="1"/>
      <c r="D156" s="8"/>
    </row>
    <row r="157" spans="3:4" ht="10.5">
      <c r="C157" s="1"/>
      <c r="D157" s="8"/>
    </row>
    <row r="158" spans="3:4" ht="10.5">
      <c r="C158" s="1"/>
      <c r="D158" s="8"/>
    </row>
    <row r="159" spans="3:4" ht="10.5">
      <c r="C159" s="1"/>
      <c r="D159" s="8"/>
    </row>
    <row r="160" spans="3:4" ht="10.5">
      <c r="C160" s="1"/>
      <c r="D160" s="8"/>
    </row>
    <row r="161" spans="3:4" ht="10.5">
      <c r="C161" s="1"/>
      <c r="D161" s="8"/>
    </row>
    <row r="162" spans="3:4" ht="10.5">
      <c r="C162" s="1"/>
      <c r="D162" s="8"/>
    </row>
    <row r="163" spans="3:4" ht="10.5">
      <c r="C163" s="1"/>
      <c r="D163" s="8"/>
    </row>
    <row r="164" spans="3:4" ht="10.5">
      <c r="C164" s="1"/>
      <c r="D164" s="8"/>
    </row>
    <row r="165" spans="3:4" ht="10.5">
      <c r="C165" s="1"/>
      <c r="D165" s="8"/>
    </row>
    <row r="166" spans="3:4" ht="10.5">
      <c r="C166" s="1"/>
      <c r="D166" s="8"/>
    </row>
    <row r="167" spans="3:4" ht="10.5">
      <c r="C167" s="1"/>
      <c r="D167" s="8"/>
    </row>
    <row r="168" spans="3:4" ht="10.5">
      <c r="C168" s="1"/>
      <c r="D168" s="8"/>
    </row>
    <row r="169" spans="3:4" ht="10.5">
      <c r="C169" s="1"/>
      <c r="D169" s="8"/>
    </row>
    <row r="170" spans="3:4" ht="10.5">
      <c r="C170" s="1"/>
      <c r="D170" s="8"/>
    </row>
    <row r="171" spans="3:4" ht="10.5">
      <c r="C171" s="1"/>
      <c r="D171" s="8"/>
    </row>
    <row r="172" spans="3:4" ht="10.5">
      <c r="C172" s="1"/>
      <c r="D172" s="8"/>
    </row>
    <row r="173" spans="3:4" ht="10.5">
      <c r="C173" s="1"/>
      <c r="D173" s="8"/>
    </row>
    <row r="174" spans="3:4" ht="10.5">
      <c r="C174" s="1"/>
      <c r="D174" s="8"/>
    </row>
    <row r="175" spans="3:4" ht="10.5">
      <c r="C175" s="1"/>
      <c r="D175" s="8"/>
    </row>
    <row r="176" spans="3:4" ht="10.5">
      <c r="C176" s="1"/>
      <c r="D176" s="8"/>
    </row>
    <row r="177" spans="3:4" ht="10.5">
      <c r="C177" s="1"/>
      <c r="D177" s="8"/>
    </row>
    <row r="178" spans="3:4" ht="10.5">
      <c r="C178" s="1"/>
      <c r="D178" s="8"/>
    </row>
    <row r="179" spans="3:4" ht="10.5">
      <c r="C179" s="1"/>
      <c r="D179" s="8"/>
    </row>
    <row r="180" spans="3:4" ht="10.5">
      <c r="C180" s="1"/>
      <c r="D180" s="8"/>
    </row>
    <row r="181" spans="3:4" ht="10.5">
      <c r="C181" s="1"/>
      <c r="D181" s="8"/>
    </row>
    <row r="182" spans="3:4" ht="10.5">
      <c r="C182" s="1"/>
      <c r="D182" s="8"/>
    </row>
    <row r="183" spans="3:4" ht="10.5">
      <c r="C183" s="1"/>
      <c r="D183" s="8"/>
    </row>
    <row r="184" spans="3:4" ht="10.5">
      <c r="C184" s="1"/>
      <c r="D184" s="8"/>
    </row>
    <row r="185" spans="3:4" ht="10.5">
      <c r="C185" s="1"/>
      <c r="D185" s="8"/>
    </row>
    <row r="186" spans="3:4" ht="10.5">
      <c r="C186" s="1"/>
      <c r="D186" s="8"/>
    </row>
    <row r="187" spans="3:4" ht="10.5">
      <c r="C187" s="1"/>
      <c r="D187" s="8"/>
    </row>
    <row r="188" spans="3:4" ht="10.5">
      <c r="C188" s="1"/>
      <c r="D188" s="8"/>
    </row>
    <row r="189" spans="3:4" ht="10.5">
      <c r="C189" s="1"/>
      <c r="D189" s="8"/>
    </row>
    <row r="190" spans="3:4" ht="10.5">
      <c r="C190" s="1"/>
      <c r="D190" s="8"/>
    </row>
    <row r="191" spans="3:4" ht="10.5">
      <c r="C191" s="1"/>
      <c r="D191" s="8"/>
    </row>
    <row r="192" spans="3:4" ht="10.5">
      <c r="C192" s="1"/>
      <c r="D192" s="8"/>
    </row>
    <row r="193" spans="3:4" ht="10.5">
      <c r="C193" s="1"/>
      <c r="D193" s="8"/>
    </row>
    <row r="194" spans="3:4" ht="10.5">
      <c r="C194" s="1"/>
      <c r="D194" s="8"/>
    </row>
    <row r="195" spans="3:4" ht="10.5">
      <c r="C195" s="1"/>
      <c r="D195" s="8"/>
    </row>
  </sheetData>
  <printOptions horizontalCentered="1"/>
  <pageMargins left="0.5905511811023623" right="0.28" top="1.59" bottom="0.31" header="0.28" footer="0"/>
  <pageSetup horizontalDpi="600" verticalDpi="600" orientation="portrait" paperSize="9" scale="95" r:id="rId1"/>
  <headerFooter alignWithMargins="0">
    <oddHeader>&amp;L&amp;"Tahoma,Negrita"      GOBIERNO DE LA
PROVINCIA DE CÓRDOBA&amp;C&amp;"Tahoma,Negrita"
Planilla Nº 1
Erogaciones de la Administración General
Clasificadas por Finalidad y Carácter Económico
Presupuesto Año 2004
&amp;8Anexa al Artículo Nº1&amp;R&amp;"Tahoma,Normal"&amp;8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1101"/>
  <sheetViews>
    <sheetView view="pageBreakPreview" zoomScale="75" zoomScaleSheetLayoutView="75" workbookViewId="0" topLeftCell="A1">
      <selection activeCell="C19" sqref="C19"/>
    </sheetView>
  </sheetViews>
  <sheetFormatPr defaultColWidth="11.421875" defaultRowHeight="12.75"/>
  <cols>
    <col min="1" max="1" width="7.421875" style="1" customWidth="1"/>
    <col min="2" max="2" width="37.00390625" style="1" customWidth="1"/>
    <col min="3" max="3" width="35.421875" style="1" customWidth="1"/>
    <col min="4" max="16" width="35.421875" style="2" customWidth="1"/>
    <col min="17" max="18" width="16.00390625" style="2" customWidth="1"/>
    <col min="19" max="19" width="17.7109375" style="2" customWidth="1"/>
    <col min="20" max="30" width="14.421875" style="2" customWidth="1"/>
    <col min="31" max="45" width="41.7109375" style="1" customWidth="1"/>
    <col min="46" max="46" width="20.57421875" style="1" customWidth="1"/>
    <col min="47" max="47" width="23.00390625" style="1" customWidth="1"/>
    <col min="48" max="48" width="23.28125" style="1" customWidth="1"/>
    <col min="49" max="16384" width="20.57421875" style="1" customWidth="1"/>
  </cols>
  <sheetData>
    <row r="2" spans="1:2" ht="12.75">
      <c r="A2" s="15" t="s">
        <v>68</v>
      </c>
      <c r="B2" s="16" t="s">
        <v>1</v>
      </c>
    </row>
    <row r="3" ht="11.25" thickBot="1"/>
    <row r="4" spans="1:255" s="18" customFormat="1" ht="15" thickTop="1">
      <c r="A4" s="20" t="s">
        <v>104</v>
      </c>
      <c r="B4" s="20"/>
      <c r="C4" s="21" t="s">
        <v>103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/>
      <c r="S4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48" s="6" customFormat="1" ht="21.75" thickBot="1">
      <c r="A5" s="44" t="s">
        <v>0</v>
      </c>
      <c r="B5" s="44" t="s">
        <v>2</v>
      </c>
      <c r="C5" s="45" t="s">
        <v>124</v>
      </c>
      <c r="D5" s="45" t="s">
        <v>125</v>
      </c>
      <c r="E5" s="45" t="s">
        <v>126</v>
      </c>
      <c r="F5" s="45" t="s">
        <v>127</v>
      </c>
      <c r="G5" s="45" t="s">
        <v>128</v>
      </c>
      <c r="H5" s="45" t="s">
        <v>129</v>
      </c>
      <c r="I5" s="45" t="s">
        <v>130</v>
      </c>
      <c r="J5" s="45" t="s">
        <v>131</v>
      </c>
      <c r="K5" s="45" t="s">
        <v>132</v>
      </c>
      <c r="L5" s="45" t="s">
        <v>133</v>
      </c>
      <c r="M5" s="45" t="s">
        <v>134</v>
      </c>
      <c r="N5" s="45" t="s">
        <v>135</v>
      </c>
      <c r="O5" s="45" t="s">
        <v>136</v>
      </c>
      <c r="P5" s="45" t="s">
        <v>137</v>
      </c>
      <c r="Q5" s="46" t="s">
        <v>67</v>
      </c>
      <c r="R5"/>
      <c r="S5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255" s="115" customFormat="1" ht="12.75">
      <c r="A6" s="42" t="s">
        <v>105</v>
      </c>
      <c r="B6" s="43"/>
      <c r="C6" s="25">
        <v>286858300</v>
      </c>
      <c r="D6" s="25">
        <v>8444900</v>
      </c>
      <c r="E6" s="25">
        <v>278245400</v>
      </c>
      <c r="F6" s="25">
        <v>16411400</v>
      </c>
      <c r="G6" s="25">
        <v>29549700</v>
      </c>
      <c r="H6" s="25">
        <v>19725900</v>
      </c>
      <c r="I6" s="25">
        <v>784268500</v>
      </c>
      <c r="J6" s="25">
        <v>273187500</v>
      </c>
      <c r="K6" s="25">
        <v>81138800</v>
      </c>
      <c r="L6" s="25">
        <v>725173800</v>
      </c>
      <c r="M6" s="25">
        <v>22298500</v>
      </c>
      <c r="N6" s="25">
        <v>216137800</v>
      </c>
      <c r="O6" s="25">
        <v>940100</v>
      </c>
      <c r="P6" s="25">
        <v>4975500</v>
      </c>
      <c r="Q6" s="26">
        <v>2747356100</v>
      </c>
      <c r="R6"/>
      <c r="S6" s="5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7" customFormat="1" ht="12.75">
      <c r="A7" s="22"/>
      <c r="B7" s="22" t="s">
        <v>106</v>
      </c>
      <c r="C7" s="38">
        <v>57812000</v>
      </c>
      <c r="D7" s="38">
        <v>2193600</v>
      </c>
      <c r="E7" s="38">
        <v>216510400</v>
      </c>
      <c r="F7" s="38">
        <v>10566500</v>
      </c>
      <c r="G7" s="38">
        <v>19993100</v>
      </c>
      <c r="H7" s="38">
        <v>9906400</v>
      </c>
      <c r="I7" s="38">
        <v>585081200</v>
      </c>
      <c r="J7" s="38">
        <v>147412800</v>
      </c>
      <c r="K7" s="38">
        <v>13576000</v>
      </c>
      <c r="L7" s="38">
        <v>100</v>
      </c>
      <c r="M7" s="38">
        <v>19239100</v>
      </c>
      <c r="N7" s="38">
        <v>208569000</v>
      </c>
      <c r="O7" s="38">
        <v>818500</v>
      </c>
      <c r="P7" s="38">
        <v>4577700</v>
      </c>
      <c r="Q7" s="39">
        <v>1296256400</v>
      </c>
      <c r="R7"/>
      <c r="S7" s="56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s="10" customFormat="1" ht="12.75">
      <c r="A8" s="22"/>
      <c r="B8" s="22" t="s">
        <v>107</v>
      </c>
      <c r="C8" s="38">
        <v>54300600</v>
      </c>
      <c r="D8" s="38">
        <v>530300</v>
      </c>
      <c r="E8" s="38">
        <v>19345900</v>
      </c>
      <c r="F8" s="38">
        <v>1173600</v>
      </c>
      <c r="G8" s="38">
        <v>1453900</v>
      </c>
      <c r="H8" s="38">
        <v>1228900</v>
      </c>
      <c r="I8" s="38">
        <v>904200</v>
      </c>
      <c r="J8" s="38">
        <v>64412400</v>
      </c>
      <c r="K8" s="38">
        <v>763200</v>
      </c>
      <c r="L8" s="38"/>
      <c r="M8" s="38">
        <v>647800</v>
      </c>
      <c r="N8" s="38">
        <v>2001900</v>
      </c>
      <c r="O8" s="38">
        <v>15200</v>
      </c>
      <c r="P8" s="38">
        <v>54400</v>
      </c>
      <c r="Q8" s="39">
        <v>146832300</v>
      </c>
      <c r="R8"/>
      <c r="S8" s="56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</row>
    <row r="9" spans="1:255" s="10" customFormat="1" ht="12.75">
      <c r="A9" s="22"/>
      <c r="B9" s="22" t="s">
        <v>108</v>
      </c>
      <c r="C9" s="38">
        <v>67326000</v>
      </c>
      <c r="D9" s="38">
        <v>821000</v>
      </c>
      <c r="E9" s="38">
        <v>40739100</v>
      </c>
      <c r="F9" s="38">
        <v>3566300</v>
      </c>
      <c r="G9" s="38">
        <v>6572700</v>
      </c>
      <c r="H9" s="38">
        <v>7240600</v>
      </c>
      <c r="I9" s="38">
        <v>25093500</v>
      </c>
      <c r="J9" s="38">
        <v>52555600</v>
      </c>
      <c r="K9" s="38">
        <v>5442100</v>
      </c>
      <c r="L9" s="38">
        <v>43898000</v>
      </c>
      <c r="M9" s="38">
        <v>1911600</v>
      </c>
      <c r="N9" s="38">
        <v>5566900</v>
      </c>
      <c r="O9" s="38">
        <v>106400</v>
      </c>
      <c r="P9" s="38">
        <v>199400</v>
      </c>
      <c r="Q9" s="39">
        <v>261039200</v>
      </c>
      <c r="R9"/>
      <c r="S9" s="56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</row>
    <row r="10" spans="1:255" s="10" customFormat="1" ht="12.75">
      <c r="A10" s="22"/>
      <c r="B10" s="22" t="s">
        <v>109</v>
      </c>
      <c r="C10" s="38">
        <v>160000</v>
      </c>
      <c r="D10" s="38"/>
      <c r="E10" s="38">
        <v>1500000</v>
      </c>
      <c r="F10" s="38"/>
      <c r="G10" s="38"/>
      <c r="H10" s="38"/>
      <c r="I10" s="38"/>
      <c r="J10" s="38"/>
      <c r="K10" s="38"/>
      <c r="L10" s="38">
        <v>50500000</v>
      </c>
      <c r="M10" s="38"/>
      <c r="N10" s="38"/>
      <c r="O10" s="38"/>
      <c r="P10" s="38"/>
      <c r="Q10" s="39">
        <v>52160000</v>
      </c>
      <c r="R10"/>
      <c r="S10" s="56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</row>
    <row r="11" spans="1:255" s="10" customFormat="1" ht="12.75">
      <c r="A11" s="22"/>
      <c r="B11" s="22" t="s">
        <v>110</v>
      </c>
      <c r="C11" s="38"/>
      <c r="D11" s="38"/>
      <c r="E11" s="38"/>
      <c r="F11" s="38"/>
      <c r="G11" s="38"/>
      <c r="H11" s="38"/>
      <c r="I11" s="38"/>
      <c r="J11" s="38"/>
      <c r="K11" s="38"/>
      <c r="L11" s="38">
        <v>173079300</v>
      </c>
      <c r="M11" s="38"/>
      <c r="N11" s="38"/>
      <c r="O11" s="38"/>
      <c r="P11" s="38"/>
      <c r="Q11" s="39">
        <v>173079300</v>
      </c>
      <c r="R11"/>
      <c r="S11" s="56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s="10" customFormat="1" ht="12.75">
      <c r="A12" s="22"/>
      <c r="B12" s="24" t="s">
        <v>150</v>
      </c>
      <c r="C12" s="40">
        <v>107259700</v>
      </c>
      <c r="D12" s="40">
        <v>4900000</v>
      </c>
      <c r="E12" s="40">
        <v>150000</v>
      </c>
      <c r="F12" s="40">
        <v>1105000</v>
      </c>
      <c r="G12" s="40">
        <v>1530000</v>
      </c>
      <c r="H12" s="40">
        <v>1350000</v>
      </c>
      <c r="I12" s="40">
        <v>173189600</v>
      </c>
      <c r="J12" s="40">
        <v>8806700</v>
      </c>
      <c r="K12" s="40">
        <v>61357500</v>
      </c>
      <c r="L12" s="40">
        <v>487696400</v>
      </c>
      <c r="M12" s="40">
        <v>500000</v>
      </c>
      <c r="N12" s="40"/>
      <c r="O12" s="40"/>
      <c r="P12" s="40">
        <v>144000</v>
      </c>
      <c r="Q12" s="41">
        <v>847988900</v>
      </c>
      <c r="R12"/>
      <c r="S12" s="56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</row>
    <row r="13" spans="1:255" s="10" customFormat="1" ht="12.75">
      <c r="A13" s="22"/>
      <c r="B13" s="24" t="s">
        <v>111</v>
      </c>
      <c r="C13" s="40"/>
      <c r="D13" s="40"/>
      <c r="E13" s="40"/>
      <c r="F13" s="40"/>
      <c r="G13" s="40"/>
      <c r="H13" s="40"/>
      <c r="I13" s="40"/>
      <c r="J13" s="40"/>
      <c r="K13" s="40"/>
      <c r="L13" s="40">
        <v>-30000000</v>
      </c>
      <c r="M13" s="40"/>
      <c r="N13" s="40"/>
      <c r="O13" s="40"/>
      <c r="P13" s="40"/>
      <c r="Q13" s="41">
        <v>-30000000</v>
      </c>
      <c r="R13"/>
      <c r="S13" s="56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s="10" customFormat="1" ht="12.75">
      <c r="A14" s="22"/>
      <c r="B14" s="23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  <c r="R14"/>
      <c r="S14" s="56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s="10" customFormat="1" ht="12.75">
      <c r="A15" s="42" t="s">
        <v>112</v>
      </c>
      <c r="B15" s="43"/>
      <c r="C15" s="25">
        <v>87905900</v>
      </c>
      <c r="D15" s="25">
        <v>22800</v>
      </c>
      <c r="E15" s="25">
        <v>4771600</v>
      </c>
      <c r="F15" s="25">
        <v>3190400</v>
      </c>
      <c r="G15" s="25">
        <v>1200700</v>
      </c>
      <c r="H15" s="25">
        <v>169943800</v>
      </c>
      <c r="I15" s="25">
        <v>5715900</v>
      </c>
      <c r="J15" s="25">
        <v>1842800</v>
      </c>
      <c r="K15" s="25">
        <v>605900</v>
      </c>
      <c r="L15" s="25">
        <v>-38500000</v>
      </c>
      <c r="M15" s="25">
        <v>522100</v>
      </c>
      <c r="N15" s="25">
        <v>10110900</v>
      </c>
      <c r="O15" s="25">
        <v>6100</v>
      </c>
      <c r="P15" s="25">
        <v>74500</v>
      </c>
      <c r="Q15" s="26">
        <v>247413400</v>
      </c>
      <c r="R15"/>
      <c r="S15" s="56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55" s="7" customFormat="1" ht="12.75">
      <c r="A16" s="22"/>
      <c r="B16" s="24" t="s">
        <v>151</v>
      </c>
      <c r="C16" s="38">
        <v>77184900</v>
      </c>
      <c r="D16" s="38"/>
      <c r="E16" s="38"/>
      <c r="F16" s="38"/>
      <c r="G16" s="38"/>
      <c r="H16" s="38">
        <v>1703000</v>
      </c>
      <c r="I16" s="38"/>
      <c r="J16" s="38">
        <v>861200</v>
      </c>
      <c r="K16" s="38">
        <v>400000</v>
      </c>
      <c r="L16" s="38"/>
      <c r="M16" s="38"/>
      <c r="N16" s="38"/>
      <c r="O16" s="38"/>
      <c r="P16" s="38"/>
      <c r="Q16" s="39">
        <v>80149100</v>
      </c>
      <c r="R16"/>
      <c r="S16" s="56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</row>
    <row r="17" spans="1:255" s="10" customFormat="1" ht="12.75">
      <c r="A17" s="22"/>
      <c r="B17" s="22" t="s">
        <v>113</v>
      </c>
      <c r="C17" s="38">
        <v>10721000</v>
      </c>
      <c r="D17" s="38">
        <v>22800</v>
      </c>
      <c r="E17" s="38">
        <v>3160600</v>
      </c>
      <c r="F17" s="38">
        <v>310400</v>
      </c>
      <c r="G17" s="38">
        <v>75700</v>
      </c>
      <c r="H17" s="38">
        <v>564800</v>
      </c>
      <c r="I17" s="38">
        <v>715900</v>
      </c>
      <c r="J17" s="38">
        <v>701600</v>
      </c>
      <c r="K17" s="38">
        <v>130900</v>
      </c>
      <c r="L17" s="38"/>
      <c r="M17" s="38">
        <v>72100</v>
      </c>
      <c r="N17" s="38">
        <v>999800</v>
      </c>
      <c r="O17" s="38">
        <v>6100</v>
      </c>
      <c r="P17" s="38">
        <v>74500</v>
      </c>
      <c r="Q17" s="39">
        <v>17556200</v>
      </c>
      <c r="R17"/>
      <c r="S17" s="56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</row>
    <row r="18" spans="1:255" s="10" customFormat="1" ht="12.75">
      <c r="A18" s="22"/>
      <c r="B18" s="22" t="s">
        <v>114</v>
      </c>
      <c r="C18" s="38"/>
      <c r="D18" s="38"/>
      <c r="E18" s="38">
        <v>1611000</v>
      </c>
      <c r="F18" s="38">
        <v>2080000</v>
      </c>
      <c r="G18" s="38">
        <v>1125000</v>
      </c>
      <c r="H18" s="38">
        <v>141066000</v>
      </c>
      <c r="I18" s="38">
        <v>5000000</v>
      </c>
      <c r="J18" s="38">
        <v>280000</v>
      </c>
      <c r="K18" s="38"/>
      <c r="L18" s="38">
        <v>1500000</v>
      </c>
      <c r="M18" s="38">
        <v>450000</v>
      </c>
      <c r="N18" s="38">
        <v>8811100</v>
      </c>
      <c r="O18" s="38"/>
      <c r="P18" s="38"/>
      <c r="Q18" s="39">
        <v>161923100</v>
      </c>
      <c r="R18"/>
      <c r="S18" s="56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</row>
    <row r="19" spans="1:255" s="10" customFormat="1" ht="12.75">
      <c r="A19" s="22"/>
      <c r="B19" s="22" t="s">
        <v>115</v>
      </c>
      <c r="C19" s="38"/>
      <c r="D19" s="38"/>
      <c r="E19" s="38"/>
      <c r="F19" s="38"/>
      <c r="G19" s="38"/>
      <c r="H19" s="38">
        <v>610000</v>
      </c>
      <c r="I19" s="38"/>
      <c r="J19" s="38"/>
      <c r="K19" s="38"/>
      <c r="L19" s="38"/>
      <c r="M19" s="38"/>
      <c r="N19" s="38">
        <v>300000</v>
      </c>
      <c r="O19" s="38"/>
      <c r="P19" s="38"/>
      <c r="Q19" s="39">
        <v>910000</v>
      </c>
      <c r="R19"/>
      <c r="S19" s="56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</row>
    <row r="20" spans="1:255" s="10" customFormat="1" ht="13.5" thickBot="1">
      <c r="A20" s="22"/>
      <c r="B20" s="22" t="s">
        <v>116</v>
      </c>
      <c r="C20" s="38"/>
      <c r="D20" s="38"/>
      <c r="E20" s="38"/>
      <c r="F20" s="38"/>
      <c r="G20" s="38"/>
      <c r="H20" s="38"/>
      <c r="I20" s="38"/>
      <c r="J20" s="38"/>
      <c r="K20" s="38"/>
      <c r="L20" s="38">
        <v>30000000</v>
      </c>
      <c r="M20" s="38"/>
      <c r="N20" s="38"/>
      <c r="O20" s="38"/>
      <c r="P20" s="38"/>
      <c r="Q20" s="39">
        <v>30000000</v>
      </c>
      <c r="R20"/>
      <c r="S20" s="56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</row>
    <row r="21" spans="1:255" s="11" customFormat="1" ht="14.25" thickBot="1" thickTop="1">
      <c r="A21" s="22"/>
      <c r="B21" s="22" t="s">
        <v>117</v>
      </c>
      <c r="C21" s="38"/>
      <c r="D21" s="38"/>
      <c r="E21" s="38"/>
      <c r="F21" s="38">
        <v>800000</v>
      </c>
      <c r="G21" s="38"/>
      <c r="H21" s="38">
        <v>26000000</v>
      </c>
      <c r="I21" s="38"/>
      <c r="J21" s="38"/>
      <c r="K21" s="38">
        <v>75000</v>
      </c>
      <c r="L21" s="38"/>
      <c r="M21" s="38"/>
      <c r="N21" s="38"/>
      <c r="O21" s="38"/>
      <c r="P21" s="38"/>
      <c r="Q21" s="39">
        <v>26875000</v>
      </c>
      <c r="R21"/>
      <c r="S21" s="56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</row>
    <row r="22" spans="1:255" s="10" customFormat="1" ht="14.25" thickBot="1" thickTop="1">
      <c r="A22" s="22"/>
      <c r="B22" s="24" t="s">
        <v>118</v>
      </c>
      <c r="C22" s="38"/>
      <c r="D22" s="38"/>
      <c r="E22" s="38"/>
      <c r="F22" s="38"/>
      <c r="G22" s="38"/>
      <c r="H22" s="38"/>
      <c r="I22" s="38"/>
      <c r="J22" s="38"/>
      <c r="K22" s="38"/>
      <c r="L22" s="38">
        <v>-70000000</v>
      </c>
      <c r="M22" s="38"/>
      <c r="N22" s="38"/>
      <c r="O22" s="38"/>
      <c r="P22" s="38"/>
      <c r="Q22" s="39">
        <v>-70000000</v>
      </c>
      <c r="R22"/>
      <c r="S22" s="56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</row>
    <row r="23" spans="1:255" s="11" customFormat="1" ht="14.25" thickBot="1" thickTop="1">
      <c r="A23" s="22"/>
      <c r="B23" s="23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  <c r="R23"/>
      <c r="S23" s="56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</row>
    <row r="24" spans="1:255" s="7" customFormat="1" ht="14.25" thickBot="1" thickTop="1">
      <c r="A24" s="47" t="s">
        <v>67</v>
      </c>
      <c r="B24" s="50"/>
      <c r="C24" s="48">
        <v>374764200</v>
      </c>
      <c r="D24" s="48">
        <v>8467700</v>
      </c>
      <c r="E24" s="48">
        <v>283017000</v>
      </c>
      <c r="F24" s="48">
        <v>19601800</v>
      </c>
      <c r="G24" s="48">
        <v>30750400</v>
      </c>
      <c r="H24" s="48">
        <v>189669700</v>
      </c>
      <c r="I24" s="48">
        <v>789984400</v>
      </c>
      <c r="J24" s="48">
        <v>275030300</v>
      </c>
      <c r="K24" s="48">
        <v>81744700</v>
      </c>
      <c r="L24" s="48">
        <v>686673800</v>
      </c>
      <c r="M24" s="48">
        <v>22820600</v>
      </c>
      <c r="N24" s="48">
        <v>226248700</v>
      </c>
      <c r="O24" s="48">
        <v>946200</v>
      </c>
      <c r="P24" s="48">
        <v>5050000</v>
      </c>
      <c r="Q24" s="49">
        <v>2994769500</v>
      </c>
      <c r="R24"/>
      <c r="S24" s="56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</row>
    <row r="25" spans="1:255" s="10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</row>
    <row r="26" spans="1:255" s="10" customFormat="1" ht="13.5" thickBo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</row>
    <row r="27" spans="1:255" s="11" customFormat="1" ht="14.25" thickBot="1" thickTop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</row>
    <row r="28" spans="1:48" s="9" customFormat="1" ht="13.5" thickTop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s="9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s="9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s="9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s="9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s="9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s="9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s="9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s="9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s="9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s="9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s="9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s="9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s="9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s="9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s="9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s="9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30" s="9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s="9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s="9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s="9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s="9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s="9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s="9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9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9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9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9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9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9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9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9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9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9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9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9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9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9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9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9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9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9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9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9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9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9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9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9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9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9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9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s="9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s="9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s="9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s="9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s="9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s="9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s="9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s="9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s="9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s="9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s="9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s="9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s="9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s="9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s="9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s="9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s="9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s="9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s="9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s="9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s="9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s="9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s="9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s="9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s="9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s="9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s="9" customFormat="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s="9" customFormat="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s="9" customFormat="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s="9" customFormat="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s="9" customFormat="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s="9" customFormat="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s="9" customFormat="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s="9" customFormat="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s="9" customFormat="1" ht="10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s="9" customFormat="1" ht="10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s="9" customFormat="1" ht="10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s="9" customFormat="1" ht="10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s="9" customFormat="1" ht="10.5">
      <c r="A117" s="1"/>
      <c r="B117" s="1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s="9" customFormat="1" ht="10.5">
      <c r="A118" s="1"/>
      <c r="B118" s="1"/>
      <c r="C118" s="1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s="9" customFormat="1" ht="10.5">
      <c r="A119" s="1"/>
      <c r="B119" s="1"/>
      <c r="C119" s="1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ht="10.5">
      <c r="D120" s="1"/>
    </row>
    <row r="121" ht="10.5">
      <c r="D121" s="1"/>
    </row>
    <row r="122" ht="10.5">
      <c r="D122" s="1"/>
    </row>
    <row r="123" ht="10.5">
      <c r="D123" s="1"/>
    </row>
    <row r="124" ht="10.5">
      <c r="D124" s="1"/>
    </row>
    <row r="125" ht="10.5">
      <c r="D125" s="1"/>
    </row>
    <row r="126" ht="10.5">
      <c r="D126" s="1"/>
    </row>
    <row r="127" ht="10.5">
      <c r="D127" s="1"/>
    </row>
    <row r="128" ht="10.5">
      <c r="D128" s="1"/>
    </row>
    <row r="129" ht="10.5">
      <c r="D129" s="1"/>
    </row>
    <row r="130" ht="10.5">
      <c r="D130" s="1"/>
    </row>
    <row r="131" ht="10.5">
      <c r="D131" s="1"/>
    </row>
    <row r="132" ht="10.5">
      <c r="D132" s="1"/>
    </row>
    <row r="133" ht="10.5">
      <c r="D133" s="1"/>
    </row>
    <row r="134" ht="10.5">
      <c r="D134" s="1"/>
    </row>
    <row r="135" ht="10.5">
      <c r="D135" s="1"/>
    </row>
    <row r="136" ht="10.5">
      <c r="D136" s="1"/>
    </row>
    <row r="137" ht="10.5">
      <c r="D137" s="1"/>
    </row>
    <row r="138" ht="10.5">
      <c r="D138" s="1"/>
    </row>
    <row r="139" ht="10.5">
      <c r="D139" s="1"/>
    </row>
    <row r="140" ht="10.5">
      <c r="D140" s="1"/>
    </row>
    <row r="141" ht="10.5">
      <c r="D141" s="1"/>
    </row>
    <row r="142" ht="10.5">
      <c r="D142" s="1"/>
    </row>
    <row r="143" ht="10.5">
      <c r="D143" s="1"/>
    </row>
    <row r="144" ht="10.5">
      <c r="D144" s="1"/>
    </row>
    <row r="145" ht="10.5">
      <c r="D145" s="1"/>
    </row>
    <row r="146" ht="10.5">
      <c r="D146" s="1"/>
    </row>
    <row r="147" ht="10.5">
      <c r="D147" s="1"/>
    </row>
    <row r="148" ht="10.5">
      <c r="D148" s="1"/>
    </row>
    <row r="149" ht="10.5">
      <c r="D149" s="1"/>
    </row>
    <row r="150" ht="10.5">
      <c r="D150" s="1"/>
    </row>
    <row r="151" ht="10.5">
      <c r="D151" s="1"/>
    </row>
    <row r="152" ht="10.5">
      <c r="D152" s="1"/>
    </row>
    <row r="153" ht="10.5">
      <c r="D153" s="1"/>
    </row>
    <row r="154" ht="10.5">
      <c r="D154" s="1"/>
    </row>
    <row r="155" ht="10.5">
      <c r="D155" s="1"/>
    </row>
    <row r="156" ht="10.5">
      <c r="D156" s="1"/>
    </row>
    <row r="157" ht="10.5">
      <c r="D157" s="1"/>
    </row>
    <row r="158" ht="10.5">
      <c r="D158" s="1"/>
    </row>
    <row r="159" ht="10.5">
      <c r="D159" s="1"/>
    </row>
    <row r="160" ht="10.5">
      <c r="D160" s="1"/>
    </row>
    <row r="161" ht="10.5">
      <c r="D161" s="1"/>
    </row>
    <row r="162" ht="10.5">
      <c r="D162" s="1"/>
    </row>
    <row r="163" ht="10.5">
      <c r="D163" s="1"/>
    </row>
    <row r="164" ht="10.5">
      <c r="D164" s="1"/>
    </row>
    <row r="165" ht="10.5">
      <c r="D165" s="1"/>
    </row>
    <row r="166" ht="10.5">
      <c r="D166" s="1"/>
    </row>
    <row r="167" ht="10.5">
      <c r="D167" s="1"/>
    </row>
    <row r="168" ht="10.5">
      <c r="D168" s="1"/>
    </row>
    <row r="169" ht="10.5">
      <c r="D169" s="1"/>
    </row>
    <row r="170" ht="10.5">
      <c r="D170" s="1"/>
    </row>
    <row r="171" ht="10.5">
      <c r="D171" s="1"/>
    </row>
    <row r="172" ht="10.5">
      <c r="D172" s="1"/>
    </row>
    <row r="173" ht="10.5">
      <c r="D173" s="1"/>
    </row>
    <row r="174" ht="10.5">
      <c r="D174" s="1"/>
    </row>
    <row r="175" ht="10.5">
      <c r="D175" s="1"/>
    </row>
    <row r="176" ht="10.5">
      <c r="D176" s="1"/>
    </row>
    <row r="177" ht="10.5">
      <c r="D177" s="1"/>
    </row>
    <row r="178" ht="10.5">
      <c r="D178" s="1"/>
    </row>
    <row r="179" ht="10.5">
      <c r="D179" s="1"/>
    </row>
    <row r="180" ht="10.5">
      <c r="D180" s="1"/>
    </row>
    <row r="181" ht="10.5">
      <c r="D181" s="1"/>
    </row>
    <row r="182" ht="10.5">
      <c r="D182" s="1"/>
    </row>
    <row r="183" ht="10.5">
      <c r="D183" s="1"/>
    </row>
    <row r="184" ht="10.5">
      <c r="D184" s="1"/>
    </row>
    <row r="185" ht="10.5">
      <c r="D185" s="1"/>
    </row>
    <row r="186" ht="10.5">
      <c r="D186" s="1"/>
    </row>
    <row r="187" ht="10.5">
      <c r="D187" s="1"/>
    </row>
    <row r="188" ht="10.5">
      <c r="D188" s="1"/>
    </row>
    <row r="189" ht="10.5">
      <c r="D189" s="1"/>
    </row>
    <row r="190" ht="10.5">
      <c r="D190" s="1"/>
    </row>
    <row r="191" ht="10.5">
      <c r="D191" s="1"/>
    </row>
    <row r="192" ht="10.5">
      <c r="D192" s="1"/>
    </row>
    <row r="193" ht="10.5">
      <c r="D193" s="1"/>
    </row>
    <row r="194" ht="10.5">
      <c r="D194" s="1"/>
    </row>
    <row r="195" ht="10.5">
      <c r="D195" s="1"/>
    </row>
    <row r="196" ht="10.5">
      <c r="D196" s="1"/>
    </row>
    <row r="197" ht="10.5">
      <c r="D197" s="1"/>
    </row>
    <row r="198" ht="10.5">
      <c r="D198" s="1"/>
    </row>
    <row r="199" ht="10.5">
      <c r="D199" s="1"/>
    </row>
    <row r="200" ht="10.5">
      <c r="D200" s="1"/>
    </row>
    <row r="201" ht="10.5">
      <c r="D201" s="1"/>
    </row>
    <row r="202" ht="10.5">
      <c r="D202" s="1"/>
    </row>
    <row r="203" ht="10.5">
      <c r="D203" s="1"/>
    </row>
    <row r="204" ht="10.5">
      <c r="D204" s="1"/>
    </row>
    <row r="205" ht="10.5">
      <c r="D205" s="1"/>
    </row>
    <row r="206" ht="10.5">
      <c r="D206" s="1"/>
    </row>
    <row r="207" ht="10.5">
      <c r="D207" s="1"/>
    </row>
    <row r="208" ht="10.5">
      <c r="D208" s="1"/>
    </row>
    <row r="209" ht="10.5">
      <c r="D209" s="1"/>
    </row>
    <row r="210" ht="10.5">
      <c r="D210" s="1"/>
    </row>
    <row r="211" ht="10.5">
      <c r="D211" s="1"/>
    </row>
    <row r="212" ht="10.5">
      <c r="D212" s="1"/>
    </row>
    <row r="213" ht="10.5">
      <c r="D213" s="1"/>
    </row>
    <row r="214" ht="10.5">
      <c r="D214" s="1"/>
    </row>
    <row r="215" ht="10.5">
      <c r="D215" s="1"/>
    </row>
    <row r="216" ht="10.5">
      <c r="D216" s="1"/>
    </row>
    <row r="217" ht="10.5">
      <c r="D217" s="1"/>
    </row>
    <row r="218" ht="10.5">
      <c r="D218" s="1"/>
    </row>
    <row r="219" ht="10.5">
      <c r="D219" s="1"/>
    </row>
    <row r="220" ht="10.5">
      <c r="D220" s="1"/>
    </row>
    <row r="221" ht="10.5">
      <c r="D221" s="1"/>
    </row>
    <row r="222" ht="10.5">
      <c r="D222" s="1"/>
    </row>
    <row r="223" ht="10.5">
      <c r="D223" s="1"/>
    </row>
    <row r="224" ht="10.5">
      <c r="D224" s="1"/>
    </row>
    <row r="225" ht="10.5">
      <c r="D225" s="1"/>
    </row>
    <row r="226" ht="10.5">
      <c r="D226" s="1"/>
    </row>
    <row r="227" ht="10.5">
      <c r="D227" s="1"/>
    </row>
    <row r="228" ht="10.5">
      <c r="D228" s="1"/>
    </row>
    <row r="229" ht="10.5">
      <c r="D229" s="1"/>
    </row>
    <row r="230" ht="10.5">
      <c r="D230" s="1"/>
    </row>
    <row r="231" ht="10.5">
      <c r="D231" s="1"/>
    </row>
    <row r="232" ht="10.5">
      <c r="D232" s="1"/>
    </row>
    <row r="233" ht="10.5">
      <c r="D233" s="1"/>
    </row>
    <row r="234" ht="10.5">
      <c r="D234" s="1"/>
    </row>
    <row r="235" ht="10.5">
      <c r="D235" s="1"/>
    </row>
    <row r="236" ht="10.5">
      <c r="D236" s="1"/>
    </row>
    <row r="237" ht="10.5">
      <c r="D237" s="1"/>
    </row>
    <row r="238" ht="10.5">
      <c r="D238" s="1"/>
    </row>
    <row r="239" ht="10.5">
      <c r="D239" s="1"/>
    </row>
    <row r="240" ht="10.5">
      <c r="D240" s="1"/>
    </row>
    <row r="241" ht="10.5">
      <c r="D241" s="1"/>
    </row>
    <row r="242" ht="10.5">
      <c r="D242" s="1"/>
    </row>
    <row r="243" ht="10.5">
      <c r="D243" s="1"/>
    </row>
    <row r="244" ht="10.5">
      <c r="D244" s="1"/>
    </row>
    <row r="245" ht="10.5">
      <c r="D245" s="1"/>
    </row>
    <row r="246" ht="10.5">
      <c r="D246" s="1"/>
    </row>
    <row r="247" ht="10.5">
      <c r="D247" s="1"/>
    </row>
    <row r="248" ht="10.5">
      <c r="D248" s="1"/>
    </row>
    <row r="249" ht="10.5">
      <c r="D249" s="1"/>
    </row>
    <row r="250" ht="10.5">
      <c r="D250" s="1"/>
    </row>
    <row r="251" ht="10.5">
      <c r="D251" s="1"/>
    </row>
    <row r="252" ht="10.5">
      <c r="D252" s="1"/>
    </row>
    <row r="253" ht="10.5">
      <c r="D253" s="1"/>
    </row>
    <row r="254" ht="10.5">
      <c r="D254" s="1"/>
    </row>
    <row r="255" ht="10.5">
      <c r="D255" s="1"/>
    </row>
    <row r="256" ht="10.5">
      <c r="D256" s="1"/>
    </row>
    <row r="257" ht="10.5">
      <c r="D257" s="1"/>
    </row>
    <row r="258" ht="10.5">
      <c r="D258" s="1"/>
    </row>
    <row r="259" ht="10.5">
      <c r="D259" s="1"/>
    </row>
    <row r="260" ht="10.5">
      <c r="D260" s="1"/>
    </row>
    <row r="261" ht="10.5">
      <c r="D261" s="1"/>
    </row>
    <row r="262" ht="10.5">
      <c r="D262" s="1"/>
    </row>
    <row r="263" ht="10.5">
      <c r="D263" s="1"/>
    </row>
    <row r="264" ht="10.5">
      <c r="D264" s="1"/>
    </row>
    <row r="265" ht="10.5">
      <c r="D265" s="1"/>
    </row>
    <row r="266" ht="10.5">
      <c r="D266" s="1"/>
    </row>
    <row r="267" ht="10.5">
      <c r="D267" s="1"/>
    </row>
    <row r="268" ht="10.5">
      <c r="D268" s="1"/>
    </row>
    <row r="269" ht="10.5">
      <c r="D269" s="1"/>
    </row>
    <row r="270" ht="10.5">
      <c r="D270" s="1"/>
    </row>
    <row r="271" ht="10.5">
      <c r="D271" s="1"/>
    </row>
    <row r="272" ht="10.5">
      <c r="D272" s="1"/>
    </row>
    <row r="273" ht="10.5">
      <c r="D273" s="1"/>
    </row>
    <row r="274" ht="10.5">
      <c r="D274" s="1"/>
    </row>
    <row r="275" ht="10.5">
      <c r="D275" s="1"/>
    </row>
    <row r="276" ht="10.5">
      <c r="D276" s="1"/>
    </row>
    <row r="277" ht="10.5">
      <c r="D277" s="1"/>
    </row>
    <row r="278" ht="10.5">
      <c r="D278" s="1"/>
    </row>
    <row r="279" ht="10.5">
      <c r="D279" s="1"/>
    </row>
    <row r="280" ht="10.5">
      <c r="D280" s="1"/>
    </row>
    <row r="281" ht="10.5">
      <c r="D281" s="1"/>
    </row>
    <row r="282" ht="10.5">
      <c r="D282" s="1"/>
    </row>
    <row r="283" ht="10.5">
      <c r="D283" s="1"/>
    </row>
    <row r="284" ht="10.5">
      <c r="D284" s="1"/>
    </row>
    <row r="285" ht="10.5">
      <c r="D285" s="1"/>
    </row>
    <row r="286" ht="10.5">
      <c r="D286" s="1"/>
    </row>
    <row r="287" ht="10.5">
      <c r="D287" s="1"/>
    </row>
    <row r="288" ht="10.5">
      <c r="D288" s="1"/>
    </row>
    <row r="289" ht="10.5">
      <c r="D289" s="1"/>
    </row>
    <row r="290" ht="10.5">
      <c r="D290" s="1"/>
    </row>
    <row r="291" ht="10.5">
      <c r="D291" s="1"/>
    </row>
    <row r="292" ht="10.5">
      <c r="D292" s="1"/>
    </row>
    <row r="293" ht="10.5">
      <c r="D293" s="1"/>
    </row>
    <row r="294" ht="10.5">
      <c r="D294" s="1"/>
    </row>
    <row r="295" ht="10.5">
      <c r="D295" s="1"/>
    </row>
    <row r="296" ht="10.5">
      <c r="D296" s="1"/>
    </row>
    <row r="297" ht="10.5">
      <c r="D297" s="1"/>
    </row>
    <row r="298" ht="10.5">
      <c r="D298" s="1"/>
    </row>
    <row r="299" ht="10.5">
      <c r="D299" s="1"/>
    </row>
    <row r="300" ht="10.5">
      <c r="D300" s="1"/>
    </row>
    <row r="301" ht="10.5">
      <c r="D301" s="1"/>
    </row>
    <row r="302" ht="10.5">
      <c r="D302" s="1"/>
    </row>
    <row r="303" ht="10.5">
      <c r="D303" s="1"/>
    </row>
    <row r="304" ht="10.5">
      <c r="D304" s="1"/>
    </row>
    <row r="305" ht="10.5">
      <c r="D305" s="1"/>
    </row>
    <row r="306" ht="10.5">
      <c r="D306" s="1"/>
    </row>
    <row r="307" ht="10.5">
      <c r="D307" s="1"/>
    </row>
    <row r="308" ht="10.5">
      <c r="D308" s="1"/>
    </row>
    <row r="309" ht="10.5">
      <c r="D309" s="1"/>
    </row>
    <row r="310" ht="10.5">
      <c r="D310" s="1"/>
    </row>
    <row r="311" ht="10.5">
      <c r="D311" s="1"/>
    </row>
    <row r="312" ht="10.5">
      <c r="D312" s="1"/>
    </row>
    <row r="313" ht="10.5">
      <c r="D313" s="1"/>
    </row>
    <row r="314" ht="10.5">
      <c r="D314" s="1"/>
    </row>
    <row r="315" ht="10.5">
      <c r="D315" s="1"/>
    </row>
    <row r="316" ht="10.5">
      <c r="D316" s="1"/>
    </row>
    <row r="317" ht="10.5">
      <c r="D317" s="1"/>
    </row>
    <row r="318" ht="10.5">
      <c r="D318" s="1"/>
    </row>
    <row r="319" ht="10.5">
      <c r="D319" s="1"/>
    </row>
    <row r="320" ht="10.5">
      <c r="D320" s="1"/>
    </row>
    <row r="321" ht="10.5">
      <c r="D321" s="1"/>
    </row>
    <row r="322" ht="10.5">
      <c r="D322" s="1"/>
    </row>
    <row r="323" ht="10.5">
      <c r="D323" s="1"/>
    </row>
    <row r="324" ht="10.5">
      <c r="D324" s="1"/>
    </row>
    <row r="325" ht="10.5">
      <c r="D325" s="1"/>
    </row>
    <row r="326" ht="10.5">
      <c r="D326" s="1"/>
    </row>
    <row r="327" ht="10.5">
      <c r="D327" s="1"/>
    </row>
    <row r="328" ht="10.5">
      <c r="D328" s="1"/>
    </row>
    <row r="329" ht="10.5">
      <c r="D329" s="1"/>
    </row>
    <row r="330" ht="10.5">
      <c r="D330" s="1"/>
    </row>
    <row r="331" ht="10.5">
      <c r="D331" s="1"/>
    </row>
    <row r="332" ht="10.5">
      <c r="D332" s="1"/>
    </row>
    <row r="333" ht="10.5">
      <c r="D333" s="1"/>
    </row>
    <row r="334" ht="10.5">
      <c r="D334" s="1"/>
    </row>
    <row r="335" ht="10.5">
      <c r="D335" s="1"/>
    </row>
    <row r="336" ht="10.5">
      <c r="D336" s="1"/>
    </row>
    <row r="337" ht="10.5">
      <c r="D337" s="1"/>
    </row>
    <row r="338" ht="10.5">
      <c r="D338" s="1"/>
    </row>
    <row r="339" ht="10.5">
      <c r="D339" s="1"/>
    </row>
    <row r="340" ht="10.5">
      <c r="D340" s="1"/>
    </row>
    <row r="341" ht="10.5">
      <c r="D341" s="1"/>
    </row>
    <row r="342" ht="10.5">
      <c r="D342" s="1"/>
    </row>
    <row r="343" ht="10.5">
      <c r="D343" s="1"/>
    </row>
    <row r="344" ht="10.5">
      <c r="D344" s="1"/>
    </row>
    <row r="345" ht="10.5">
      <c r="D345" s="1"/>
    </row>
    <row r="346" ht="10.5">
      <c r="D346" s="1"/>
    </row>
    <row r="347" ht="10.5">
      <c r="D347" s="1"/>
    </row>
    <row r="348" ht="10.5">
      <c r="D348" s="1"/>
    </row>
    <row r="349" ht="10.5">
      <c r="D349" s="1"/>
    </row>
    <row r="350" ht="10.5">
      <c r="D350" s="1"/>
    </row>
    <row r="351" ht="10.5">
      <c r="D351" s="1"/>
    </row>
    <row r="352" ht="10.5">
      <c r="D352" s="1"/>
    </row>
    <row r="353" ht="10.5">
      <c r="D353" s="1"/>
    </row>
    <row r="354" ht="10.5">
      <c r="D354" s="1"/>
    </row>
    <row r="355" ht="10.5">
      <c r="D355" s="1"/>
    </row>
    <row r="356" ht="10.5">
      <c r="D356" s="1"/>
    </row>
    <row r="357" ht="10.5">
      <c r="D357" s="1"/>
    </row>
    <row r="358" ht="10.5">
      <c r="D358" s="1"/>
    </row>
    <row r="359" ht="10.5">
      <c r="D359" s="1"/>
    </row>
    <row r="360" ht="10.5">
      <c r="D360" s="1"/>
    </row>
    <row r="361" ht="10.5">
      <c r="D361" s="1"/>
    </row>
    <row r="362" ht="10.5">
      <c r="D362" s="1"/>
    </row>
    <row r="363" ht="10.5">
      <c r="D363" s="1"/>
    </row>
    <row r="364" ht="10.5">
      <c r="D364" s="1"/>
    </row>
    <row r="365" ht="10.5">
      <c r="D365" s="1"/>
    </row>
    <row r="366" ht="10.5">
      <c r="D366" s="1"/>
    </row>
    <row r="367" ht="10.5">
      <c r="D367" s="1"/>
    </row>
    <row r="368" ht="10.5">
      <c r="D368" s="1"/>
    </row>
    <row r="369" ht="10.5">
      <c r="D369" s="1"/>
    </row>
    <row r="370" ht="10.5">
      <c r="D370" s="1"/>
    </row>
    <row r="371" ht="10.5">
      <c r="D371" s="1"/>
    </row>
    <row r="372" ht="10.5">
      <c r="D372" s="1"/>
    </row>
    <row r="373" ht="10.5">
      <c r="D373" s="1"/>
    </row>
    <row r="374" ht="10.5">
      <c r="D374" s="1"/>
    </row>
    <row r="375" ht="10.5">
      <c r="D375" s="1"/>
    </row>
    <row r="376" ht="10.5">
      <c r="D376" s="1"/>
    </row>
    <row r="377" ht="10.5">
      <c r="D377" s="1"/>
    </row>
    <row r="378" ht="10.5">
      <c r="D378" s="1"/>
    </row>
    <row r="379" ht="10.5">
      <c r="D379" s="1"/>
    </row>
    <row r="380" ht="10.5">
      <c r="D380" s="1"/>
    </row>
    <row r="381" ht="10.5">
      <c r="D381" s="1"/>
    </row>
    <row r="382" ht="10.5">
      <c r="D382" s="1"/>
    </row>
    <row r="383" ht="10.5">
      <c r="D383" s="1"/>
    </row>
    <row r="384" ht="10.5">
      <c r="D384" s="1"/>
    </row>
    <row r="385" ht="10.5">
      <c r="D385" s="1"/>
    </row>
    <row r="386" ht="10.5">
      <c r="D386" s="1"/>
    </row>
    <row r="387" ht="10.5">
      <c r="D387" s="1"/>
    </row>
    <row r="388" ht="10.5">
      <c r="D388" s="1"/>
    </row>
    <row r="389" ht="10.5">
      <c r="D389" s="1"/>
    </row>
    <row r="390" ht="10.5">
      <c r="D390" s="1"/>
    </row>
    <row r="391" ht="10.5">
      <c r="D391" s="1"/>
    </row>
    <row r="392" ht="10.5">
      <c r="D392" s="1"/>
    </row>
    <row r="393" ht="10.5">
      <c r="D393" s="1"/>
    </row>
    <row r="394" ht="10.5">
      <c r="D394" s="1"/>
    </row>
    <row r="395" ht="10.5">
      <c r="D395" s="1"/>
    </row>
    <row r="396" ht="10.5">
      <c r="D396" s="1"/>
    </row>
    <row r="397" ht="10.5">
      <c r="D397" s="1"/>
    </row>
    <row r="398" ht="10.5">
      <c r="D398" s="1"/>
    </row>
    <row r="399" ht="10.5">
      <c r="D399" s="1"/>
    </row>
    <row r="400" ht="10.5">
      <c r="D400" s="1"/>
    </row>
    <row r="401" ht="10.5">
      <c r="D401" s="1"/>
    </row>
    <row r="402" ht="10.5">
      <c r="D402" s="1"/>
    </row>
    <row r="403" ht="10.5">
      <c r="D403" s="1"/>
    </row>
    <row r="404" ht="10.5">
      <c r="D404" s="1"/>
    </row>
    <row r="405" ht="10.5">
      <c r="D405" s="1"/>
    </row>
    <row r="406" ht="10.5">
      <c r="D406" s="1"/>
    </row>
    <row r="407" ht="10.5">
      <c r="D407" s="1"/>
    </row>
    <row r="408" ht="10.5">
      <c r="D408" s="1"/>
    </row>
    <row r="409" ht="10.5">
      <c r="D409" s="1"/>
    </row>
    <row r="410" ht="10.5">
      <c r="D410" s="1"/>
    </row>
    <row r="411" ht="10.5">
      <c r="D411" s="1"/>
    </row>
    <row r="412" ht="10.5">
      <c r="D412" s="1"/>
    </row>
    <row r="413" ht="10.5">
      <c r="D413" s="1"/>
    </row>
    <row r="414" ht="10.5">
      <c r="D414" s="1"/>
    </row>
    <row r="415" ht="10.5">
      <c r="D415" s="1"/>
    </row>
    <row r="416" ht="10.5">
      <c r="D416" s="1"/>
    </row>
    <row r="417" ht="10.5">
      <c r="D417" s="1"/>
    </row>
    <row r="418" ht="10.5">
      <c r="D418" s="1"/>
    </row>
    <row r="419" ht="10.5">
      <c r="D419" s="1"/>
    </row>
    <row r="420" ht="10.5">
      <c r="D420" s="1"/>
    </row>
    <row r="421" ht="10.5">
      <c r="D421" s="1"/>
    </row>
    <row r="422" ht="10.5">
      <c r="D422" s="1"/>
    </row>
    <row r="423" ht="10.5">
      <c r="D423" s="1"/>
    </row>
    <row r="424" ht="10.5">
      <c r="D424" s="1"/>
    </row>
    <row r="425" ht="10.5">
      <c r="D425" s="1"/>
    </row>
    <row r="426" ht="10.5">
      <c r="D426" s="1"/>
    </row>
    <row r="427" ht="10.5">
      <c r="D427" s="1"/>
    </row>
    <row r="428" ht="10.5">
      <c r="D428" s="1"/>
    </row>
    <row r="429" ht="10.5">
      <c r="D429" s="1"/>
    </row>
    <row r="430" ht="10.5">
      <c r="D430" s="1"/>
    </row>
    <row r="431" ht="10.5">
      <c r="D431" s="1"/>
    </row>
    <row r="432" ht="10.5">
      <c r="D432" s="1"/>
    </row>
    <row r="433" ht="10.5">
      <c r="D433" s="1"/>
    </row>
    <row r="434" ht="10.5">
      <c r="D434" s="1"/>
    </row>
    <row r="435" ht="10.5">
      <c r="D435" s="1"/>
    </row>
    <row r="436" ht="10.5">
      <c r="D436" s="1"/>
    </row>
    <row r="437" ht="10.5">
      <c r="D437" s="1"/>
    </row>
    <row r="438" ht="10.5">
      <c r="D438" s="1"/>
    </row>
    <row r="439" ht="10.5">
      <c r="D439" s="1"/>
    </row>
    <row r="440" ht="10.5">
      <c r="D440" s="1"/>
    </row>
    <row r="441" ht="10.5">
      <c r="D441" s="1"/>
    </row>
    <row r="442" ht="10.5">
      <c r="D442" s="1"/>
    </row>
    <row r="443" ht="10.5">
      <c r="D443" s="1"/>
    </row>
    <row r="444" ht="10.5">
      <c r="D444" s="1"/>
    </row>
    <row r="445" ht="10.5">
      <c r="D445" s="1"/>
    </row>
    <row r="446" ht="10.5">
      <c r="D446" s="1"/>
    </row>
    <row r="447" ht="10.5">
      <c r="D447" s="1"/>
    </row>
    <row r="448" ht="10.5">
      <c r="D448" s="1"/>
    </row>
    <row r="449" ht="10.5">
      <c r="D449" s="1"/>
    </row>
    <row r="450" ht="10.5">
      <c r="D450" s="1"/>
    </row>
    <row r="451" ht="10.5">
      <c r="D451" s="1"/>
    </row>
    <row r="452" ht="10.5">
      <c r="D452" s="1"/>
    </row>
    <row r="453" ht="10.5">
      <c r="D453" s="1"/>
    </row>
    <row r="454" ht="10.5">
      <c r="D454" s="1"/>
    </row>
    <row r="455" ht="10.5">
      <c r="D455" s="1"/>
    </row>
    <row r="456" ht="10.5">
      <c r="D456" s="1"/>
    </row>
    <row r="457" ht="10.5">
      <c r="D457" s="1"/>
    </row>
    <row r="458" ht="10.5">
      <c r="D458" s="1"/>
    </row>
    <row r="459" ht="10.5">
      <c r="D459" s="1"/>
    </row>
    <row r="460" ht="10.5">
      <c r="D460" s="1"/>
    </row>
    <row r="461" ht="10.5">
      <c r="D461" s="1"/>
    </row>
    <row r="462" ht="10.5">
      <c r="D462" s="1"/>
    </row>
    <row r="463" ht="10.5">
      <c r="D463" s="1"/>
    </row>
    <row r="464" ht="10.5">
      <c r="D464" s="1"/>
    </row>
    <row r="465" ht="10.5">
      <c r="D465" s="1"/>
    </row>
    <row r="466" ht="10.5">
      <c r="D466" s="1"/>
    </row>
    <row r="467" ht="10.5">
      <c r="D467" s="1"/>
    </row>
    <row r="468" ht="10.5">
      <c r="D468" s="1"/>
    </row>
    <row r="469" ht="10.5">
      <c r="D469" s="1"/>
    </row>
    <row r="470" ht="10.5">
      <c r="D470" s="1"/>
    </row>
    <row r="471" ht="10.5">
      <c r="D471" s="1"/>
    </row>
    <row r="472" ht="10.5">
      <c r="D472" s="1"/>
    </row>
    <row r="473" ht="10.5">
      <c r="D473" s="1"/>
    </row>
    <row r="474" ht="10.5">
      <c r="D474" s="1"/>
    </row>
    <row r="475" ht="10.5">
      <c r="D475" s="1"/>
    </row>
    <row r="476" ht="10.5">
      <c r="D476" s="1"/>
    </row>
    <row r="477" ht="10.5">
      <c r="D477" s="1"/>
    </row>
    <row r="478" ht="10.5">
      <c r="D478" s="1"/>
    </row>
    <row r="479" ht="10.5">
      <c r="D479" s="1"/>
    </row>
    <row r="480" ht="10.5">
      <c r="D480" s="1"/>
    </row>
    <row r="481" ht="10.5">
      <c r="D481" s="1"/>
    </row>
    <row r="482" ht="10.5">
      <c r="D482" s="1"/>
    </row>
    <row r="483" ht="10.5">
      <c r="D483" s="1"/>
    </row>
    <row r="484" ht="10.5">
      <c r="D484" s="1"/>
    </row>
    <row r="485" ht="10.5">
      <c r="D485" s="1"/>
    </row>
    <row r="486" ht="10.5">
      <c r="D486" s="1"/>
    </row>
    <row r="487" ht="10.5">
      <c r="D487" s="1"/>
    </row>
    <row r="488" ht="10.5">
      <c r="D488" s="1"/>
    </row>
    <row r="489" ht="10.5">
      <c r="D489" s="1"/>
    </row>
    <row r="490" ht="10.5">
      <c r="D490" s="1"/>
    </row>
    <row r="491" ht="10.5">
      <c r="D491" s="1"/>
    </row>
    <row r="492" ht="10.5">
      <c r="D492" s="1"/>
    </row>
    <row r="493" ht="10.5">
      <c r="D493" s="1"/>
    </row>
    <row r="494" ht="10.5">
      <c r="D494" s="1"/>
    </row>
    <row r="495" ht="10.5">
      <c r="D495" s="1"/>
    </row>
    <row r="496" ht="10.5">
      <c r="D496" s="1"/>
    </row>
    <row r="497" ht="10.5">
      <c r="D497" s="1"/>
    </row>
    <row r="498" ht="10.5">
      <c r="D498" s="1"/>
    </row>
    <row r="499" ht="10.5">
      <c r="D499" s="1"/>
    </row>
    <row r="500" ht="10.5">
      <c r="D500" s="1"/>
    </row>
    <row r="501" ht="10.5">
      <c r="D501" s="1"/>
    </row>
    <row r="502" ht="10.5">
      <c r="D502" s="1"/>
    </row>
    <row r="503" ht="10.5">
      <c r="D503" s="1"/>
    </row>
    <row r="504" ht="10.5">
      <c r="D504" s="1"/>
    </row>
    <row r="505" ht="10.5">
      <c r="D505" s="1"/>
    </row>
    <row r="506" ht="10.5">
      <c r="D506" s="1"/>
    </row>
    <row r="507" ht="10.5">
      <c r="D507" s="1"/>
    </row>
    <row r="508" ht="10.5">
      <c r="D508" s="1"/>
    </row>
    <row r="509" ht="10.5">
      <c r="D509" s="1"/>
    </row>
    <row r="510" ht="10.5">
      <c r="D510" s="1"/>
    </row>
    <row r="511" ht="10.5">
      <c r="D511" s="1"/>
    </row>
    <row r="512" ht="10.5">
      <c r="D512" s="1"/>
    </row>
    <row r="513" ht="10.5">
      <c r="D513" s="1"/>
    </row>
    <row r="514" ht="10.5">
      <c r="D514" s="1"/>
    </row>
    <row r="515" ht="10.5">
      <c r="D515" s="1"/>
    </row>
    <row r="516" ht="10.5">
      <c r="D516" s="1"/>
    </row>
    <row r="517" ht="10.5">
      <c r="D517" s="1"/>
    </row>
    <row r="518" ht="10.5">
      <c r="D518" s="1"/>
    </row>
    <row r="519" ht="10.5">
      <c r="D519" s="1"/>
    </row>
    <row r="520" ht="10.5">
      <c r="D520" s="1"/>
    </row>
    <row r="521" ht="10.5">
      <c r="D521" s="1"/>
    </row>
    <row r="522" ht="10.5">
      <c r="D522" s="1"/>
    </row>
    <row r="523" ht="10.5">
      <c r="D523" s="1"/>
    </row>
    <row r="524" ht="10.5">
      <c r="D524" s="1"/>
    </row>
    <row r="525" ht="10.5">
      <c r="D525" s="1"/>
    </row>
    <row r="526" ht="10.5">
      <c r="D526" s="1"/>
    </row>
    <row r="527" ht="10.5">
      <c r="D527" s="1"/>
    </row>
    <row r="528" ht="10.5">
      <c r="D528" s="1"/>
    </row>
    <row r="529" ht="10.5">
      <c r="D529" s="1"/>
    </row>
    <row r="530" ht="10.5">
      <c r="D530" s="1"/>
    </row>
    <row r="531" ht="10.5">
      <c r="D531" s="1"/>
    </row>
    <row r="532" ht="10.5">
      <c r="D532" s="1"/>
    </row>
    <row r="533" ht="10.5">
      <c r="D533" s="1"/>
    </row>
    <row r="534" ht="10.5">
      <c r="D534" s="1"/>
    </row>
    <row r="535" ht="10.5">
      <c r="D535" s="1"/>
    </row>
    <row r="536" ht="10.5">
      <c r="D536" s="1"/>
    </row>
    <row r="537" ht="10.5">
      <c r="D537" s="1"/>
    </row>
    <row r="538" ht="10.5">
      <c r="D538" s="1"/>
    </row>
    <row r="539" ht="10.5">
      <c r="D539" s="1"/>
    </row>
    <row r="540" ht="10.5">
      <c r="D540" s="1"/>
    </row>
    <row r="541" ht="10.5">
      <c r="D541" s="1"/>
    </row>
    <row r="542" ht="10.5">
      <c r="D542" s="1"/>
    </row>
    <row r="543" ht="10.5">
      <c r="D543" s="1"/>
    </row>
    <row r="544" ht="10.5">
      <c r="D544" s="1"/>
    </row>
    <row r="545" ht="10.5">
      <c r="D545" s="1"/>
    </row>
    <row r="546" ht="10.5">
      <c r="D546" s="1"/>
    </row>
    <row r="547" ht="10.5">
      <c r="D547" s="1"/>
    </row>
    <row r="548" ht="10.5">
      <c r="D548" s="1"/>
    </row>
    <row r="549" ht="10.5">
      <c r="D549" s="1"/>
    </row>
    <row r="550" ht="10.5">
      <c r="D550" s="1"/>
    </row>
    <row r="551" ht="10.5">
      <c r="D551" s="1"/>
    </row>
    <row r="552" ht="10.5">
      <c r="D552" s="1"/>
    </row>
    <row r="553" ht="10.5">
      <c r="D553" s="1"/>
    </row>
    <row r="554" ht="10.5">
      <c r="D554" s="1"/>
    </row>
    <row r="555" ht="10.5">
      <c r="D555" s="1"/>
    </row>
    <row r="556" ht="10.5">
      <c r="D556" s="1"/>
    </row>
    <row r="557" ht="10.5">
      <c r="D557" s="1"/>
    </row>
    <row r="558" ht="10.5">
      <c r="D558" s="1"/>
    </row>
    <row r="559" ht="10.5">
      <c r="D559" s="1"/>
    </row>
    <row r="560" ht="10.5">
      <c r="D560" s="1"/>
    </row>
    <row r="561" ht="10.5">
      <c r="D561" s="1"/>
    </row>
    <row r="562" ht="10.5">
      <c r="D562" s="1"/>
    </row>
    <row r="563" ht="10.5">
      <c r="D563" s="1"/>
    </row>
    <row r="564" ht="10.5">
      <c r="D564" s="1"/>
    </row>
    <row r="565" ht="10.5">
      <c r="D565" s="1"/>
    </row>
    <row r="566" ht="10.5">
      <c r="D566" s="1"/>
    </row>
    <row r="567" ht="10.5">
      <c r="D567" s="1"/>
    </row>
    <row r="568" ht="10.5">
      <c r="D568" s="1"/>
    </row>
    <row r="569" ht="10.5">
      <c r="D569" s="1"/>
    </row>
    <row r="570" ht="10.5">
      <c r="D570" s="1"/>
    </row>
    <row r="571" ht="10.5">
      <c r="D571" s="1"/>
    </row>
    <row r="572" ht="10.5">
      <c r="D572" s="1"/>
    </row>
    <row r="573" ht="10.5">
      <c r="D573" s="1"/>
    </row>
    <row r="574" ht="10.5">
      <c r="D574" s="1"/>
    </row>
    <row r="575" ht="10.5">
      <c r="D575" s="1"/>
    </row>
    <row r="576" ht="10.5">
      <c r="D576" s="1"/>
    </row>
    <row r="577" ht="10.5">
      <c r="D577" s="1"/>
    </row>
    <row r="578" ht="10.5">
      <c r="D578" s="1"/>
    </row>
    <row r="579" ht="10.5">
      <c r="D579" s="1"/>
    </row>
    <row r="580" ht="10.5">
      <c r="D580" s="1"/>
    </row>
    <row r="581" ht="10.5">
      <c r="D581" s="1"/>
    </row>
    <row r="582" ht="10.5">
      <c r="D582" s="1"/>
    </row>
    <row r="583" ht="10.5">
      <c r="D583" s="1"/>
    </row>
    <row r="584" ht="10.5">
      <c r="D584" s="1"/>
    </row>
    <row r="585" ht="10.5">
      <c r="D585" s="1"/>
    </row>
    <row r="586" ht="10.5">
      <c r="D586" s="1"/>
    </row>
    <row r="587" ht="10.5">
      <c r="D587" s="1"/>
    </row>
    <row r="588" ht="10.5">
      <c r="D588" s="1"/>
    </row>
    <row r="589" ht="10.5">
      <c r="D589" s="1"/>
    </row>
    <row r="590" ht="10.5">
      <c r="D590" s="1"/>
    </row>
    <row r="591" ht="10.5">
      <c r="D591" s="1"/>
    </row>
    <row r="592" ht="10.5">
      <c r="D592" s="1"/>
    </row>
    <row r="593" ht="10.5">
      <c r="D593" s="1"/>
    </row>
    <row r="594" ht="10.5">
      <c r="D594" s="1"/>
    </row>
    <row r="595" ht="10.5">
      <c r="D595" s="1"/>
    </row>
    <row r="596" ht="10.5">
      <c r="D596" s="1"/>
    </row>
    <row r="597" ht="10.5">
      <c r="D597" s="1"/>
    </row>
    <row r="598" ht="10.5">
      <c r="D598" s="1"/>
    </row>
    <row r="599" ht="10.5">
      <c r="D599" s="1"/>
    </row>
    <row r="600" ht="10.5">
      <c r="D600" s="1"/>
    </row>
    <row r="601" ht="10.5">
      <c r="D601" s="1"/>
    </row>
    <row r="602" ht="10.5">
      <c r="D602" s="1"/>
    </row>
    <row r="603" ht="10.5">
      <c r="D603" s="1"/>
    </row>
    <row r="604" ht="10.5">
      <c r="D604" s="1"/>
    </row>
    <row r="605" ht="10.5">
      <c r="D605" s="1"/>
    </row>
    <row r="606" ht="10.5">
      <c r="D606" s="1"/>
    </row>
    <row r="607" ht="10.5">
      <c r="D607" s="1"/>
    </row>
    <row r="608" ht="10.5">
      <c r="D608" s="1"/>
    </row>
    <row r="609" ht="10.5">
      <c r="D609" s="1"/>
    </row>
    <row r="610" ht="10.5">
      <c r="D610" s="1"/>
    </row>
    <row r="611" ht="10.5">
      <c r="D611" s="1"/>
    </row>
    <row r="612" ht="10.5">
      <c r="D612" s="1"/>
    </row>
    <row r="613" ht="10.5">
      <c r="D613" s="1"/>
    </row>
    <row r="614" ht="10.5">
      <c r="D614" s="1"/>
    </row>
    <row r="615" ht="10.5">
      <c r="D615" s="1"/>
    </row>
    <row r="616" ht="10.5">
      <c r="D616" s="1"/>
    </row>
    <row r="617" ht="10.5">
      <c r="D617" s="1"/>
    </row>
    <row r="618" ht="10.5">
      <c r="D618" s="1"/>
    </row>
    <row r="619" ht="10.5">
      <c r="D619" s="1"/>
    </row>
    <row r="620" ht="10.5">
      <c r="D620" s="1"/>
    </row>
    <row r="621" ht="10.5">
      <c r="D621" s="1"/>
    </row>
    <row r="622" ht="10.5">
      <c r="D622" s="1"/>
    </row>
    <row r="623" ht="10.5">
      <c r="D623" s="1"/>
    </row>
    <row r="624" ht="10.5">
      <c r="D624" s="1"/>
    </row>
    <row r="625" ht="10.5">
      <c r="D625" s="1"/>
    </row>
    <row r="626" ht="10.5">
      <c r="D626" s="1"/>
    </row>
    <row r="627" ht="10.5">
      <c r="D627" s="1"/>
    </row>
    <row r="628" ht="10.5">
      <c r="D628" s="1"/>
    </row>
    <row r="629" ht="10.5">
      <c r="D629" s="1"/>
    </row>
    <row r="630" ht="10.5">
      <c r="D630" s="1"/>
    </row>
    <row r="631" ht="10.5">
      <c r="D631" s="1"/>
    </row>
    <row r="632" ht="10.5">
      <c r="D632" s="1"/>
    </row>
    <row r="633" ht="10.5">
      <c r="D633" s="1"/>
    </row>
    <row r="634" ht="10.5">
      <c r="D634" s="1"/>
    </row>
    <row r="635" ht="10.5">
      <c r="D635" s="1"/>
    </row>
    <row r="636" ht="10.5">
      <c r="D636" s="1"/>
    </row>
    <row r="637" ht="10.5">
      <c r="D637" s="1"/>
    </row>
    <row r="638" ht="10.5">
      <c r="D638" s="1"/>
    </row>
    <row r="639" ht="10.5">
      <c r="D639" s="1"/>
    </row>
    <row r="640" ht="10.5">
      <c r="D640" s="1"/>
    </row>
    <row r="641" ht="10.5">
      <c r="D641" s="1"/>
    </row>
    <row r="642" ht="10.5">
      <c r="D642" s="1"/>
    </row>
    <row r="643" ht="10.5">
      <c r="D643" s="1"/>
    </row>
    <row r="644" ht="10.5">
      <c r="D644" s="1"/>
    </row>
    <row r="645" ht="10.5">
      <c r="D645" s="1"/>
    </row>
    <row r="646" ht="10.5">
      <c r="D646" s="1"/>
    </row>
    <row r="647" ht="10.5">
      <c r="D647" s="1"/>
    </row>
    <row r="648" ht="10.5">
      <c r="D648" s="1"/>
    </row>
    <row r="649" ht="10.5">
      <c r="D649" s="1"/>
    </row>
    <row r="650" ht="10.5">
      <c r="D650" s="1"/>
    </row>
    <row r="651" ht="10.5">
      <c r="D651" s="1"/>
    </row>
    <row r="652" ht="10.5">
      <c r="D652" s="1"/>
    </row>
    <row r="653" ht="10.5">
      <c r="D653" s="1"/>
    </row>
    <row r="654" ht="10.5">
      <c r="D654" s="1"/>
    </row>
    <row r="655" ht="10.5">
      <c r="D655" s="1"/>
    </row>
    <row r="656" ht="10.5">
      <c r="D656" s="1"/>
    </row>
    <row r="657" ht="10.5">
      <c r="D657" s="1"/>
    </row>
    <row r="658" ht="10.5">
      <c r="D658" s="1"/>
    </row>
    <row r="659" ht="10.5">
      <c r="D659" s="1"/>
    </row>
    <row r="660" ht="10.5">
      <c r="D660" s="1"/>
    </row>
    <row r="661" ht="10.5">
      <c r="D661" s="1"/>
    </row>
    <row r="662" ht="10.5">
      <c r="D662" s="1"/>
    </row>
    <row r="663" ht="10.5">
      <c r="D663" s="1"/>
    </row>
    <row r="664" ht="10.5">
      <c r="D664" s="1"/>
    </row>
    <row r="665" ht="10.5">
      <c r="D665" s="1"/>
    </row>
    <row r="666" ht="10.5">
      <c r="D666" s="1"/>
    </row>
    <row r="667" ht="10.5">
      <c r="D667" s="1"/>
    </row>
    <row r="668" ht="10.5">
      <c r="D668" s="1"/>
    </row>
    <row r="669" ht="10.5">
      <c r="D669" s="1"/>
    </row>
    <row r="670" ht="10.5">
      <c r="D670" s="1"/>
    </row>
    <row r="671" ht="10.5">
      <c r="D671" s="1"/>
    </row>
    <row r="672" ht="10.5">
      <c r="D672" s="1"/>
    </row>
    <row r="673" ht="10.5">
      <c r="D673" s="1"/>
    </row>
    <row r="674" ht="10.5">
      <c r="D674" s="1"/>
    </row>
    <row r="675" ht="10.5">
      <c r="D675" s="1"/>
    </row>
    <row r="676" ht="10.5">
      <c r="D676" s="1"/>
    </row>
    <row r="677" ht="10.5">
      <c r="D677" s="1"/>
    </row>
    <row r="678" ht="10.5">
      <c r="D678" s="1"/>
    </row>
    <row r="679" ht="10.5">
      <c r="D679" s="1"/>
    </row>
    <row r="680" ht="10.5">
      <c r="D680" s="1"/>
    </row>
    <row r="681" ht="10.5">
      <c r="D681" s="1"/>
    </row>
    <row r="682" ht="10.5">
      <c r="D682" s="1"/>
    </row>
    <row r="683" ht="10.5">
      <c r="D683" s="1"/>
    </row>
    <row r="684" ht="10.5">
      <c r="D684" s="1"/>
    </row>
    <row r="685" ht="10.5">
      <c r="D685" s="1"/>
    </row>
    <row r="686" ht="10.5">
      <c r="D686" s="1"/>
    </row>
    <row r="687" ht="10.5">
      <c r="D687" s="1"/>
    </row>
    <row r="688" ht="10.5">
      <c r="D688" s="1"/>
    </row>
    <row r="689" ht="10.5">
      <c r="D689" s="1"/>
    </row>
    <row r="690" ht="10.5">
      <c r="D690" s="1"/>
    </row>
    <row r="691" ht="10.5">
      <c r="D691" s="1"/>
    </row>
    <row r="692" ht="10.5">
      <c r="D692" s="1"/>
    </row>
    <row r="693" ht="10.5">
      <c r="D693" s="1"/>
    </row>
    <row r="694" ht="10.5">
      <c r="D694" s="1"/>
    </row>
    <row r="695" ht="10.5">
      <c r="D695" s="1"/>
    </row>
    <row r="696" ht="10.5">
      <c r="D696" s="1"/>
    </row>
    <row r="697" ht="10.5">
      <c r="D697" s="1"/>
    </row>
    <row r="698" ht="10.5">
      <c r="D698" s="1"/>
    </row>
    <row r="699" ht="10.5">
      <c r="D699" s="1"/>
    </row>
    <row r="700" ht="10.5">
      <c r="D700" s="1"/>
    </row>
    <row r="701" ht="10.5">
      <c r="D701" s="1"/>
    </row>
    <row r="702" ht="10.5">
      <c r="D702" s="1"/>
    </row>
    <row r="703" ht="10.5">
      <c r="D703" s="1"/>
    </row>
    <row r="704" ht="10.5">
      <c r="D704" s="1"/>
    </row>
    <row r="705" ht="10.5">
      <c r="D705" s="1"/>
    </row>
    <row r="706" ht="10.5">
      <c r="D706" s="1"/>
    </row>
    <row r="707" ht="10.5">
      <c r="D707" s="1"/>
    </row>
    <row r="708" ht="10.5">
      <c r="D708" s="1"/>
    </row>
    <row r="709" ht="10.5">
      <c r="D709" s="1"/>
    </row>
    <row r="710" ht="10.5">
      <c r="D710" s="1"/>
    </row>
    <row r="711" ht="10.5">
      <c r="D711" s="1"/>
    </row>
    <row r="712" ht="10.5">
      <c r="D712" s="1"/>
    </row>
    <row r="713" ht="10.5">
      <c r="D713" s="1"/>
    </row>
    <row r="714" ht="10.5">
      <c r="D714" s="1"/>
    </row>
    <row r="715" ht="10.5">
      <c r="D715" s="1"/>
    </row>
    <row r="716" ht="10.5">
      <c r="D716" s="1"/>
    </row>
    <row r="717" ht="10.5">
      <c r="D717" s="1"/>
    </row>
    <row r="718" ht="10.5">
      <c r="D718" s="1"/>
    </row>
    <row r="719" ht="10.5">
      <c r="D719" s="1"/>
    </row>
    <row r="720" ht="10.5">
      <c r="D720" s="1"/>
    </row>
    <row r="721" ht="10.5">
      <c r="D721" s="1"/>
    </row>
    <row r="722" ht="10.5">
      <c r="D722" s="1"/>
    </row>
    <row r="723" ht="10.5">
      <c r="D723" s="1"/>
    </row>
    <row r="724" ht="10.5">
      <c r="D724" s="1"/>
    </row>
    <row r="725" ht="10.5">
      <c r="D725" s="1"/>
    </row>
    <row r="726" ht="10.5">
      <c r="D726" s="1"/>
    </row>
    <row r="727" ht="10.5">
      <c r="D727" s="1"/>
    </row>
    <row r="728" ht="10.5">
      <c r="D728" s="1"/>
    </row>
    <row r="729" ht="10.5">
      <c r="D729" s="1"/>
    </row>
    <row r="730" ht="10.5">
      <c r="D730" s="1"/>
    </row>
    <row r="731" ht="10.5">
      <c r="D731" s="1"/>
    </row>
    <row r="732" ht="10.5">
      <c r="D732" s="1"/>
    </row>
    <row r="733" ht="10.5">
      <c r="D733" s="1"/>
    </row>
    <row r="734" ht="10.5">
      <c r="D734" s="1"/>
    </row>
    <row r="735" ht="10.5">
      <c r="D735" s="1"/>
    </row>
    <row r="736" ht="10.5">
      <c r="D736" s="1"/>
    </row>
    <row r="737" ht="10.5">
      <c r="D737" s="1"/>
    </row>
    <row r="738" ht="10.5">
      <c r="D738" s="1"/>
    </row>
    <row r="739" ht="10.5">
      <c r="D739" s="1"/>
    </row>
    <row r="740" ht="10.5">
      <c r="D740" s="1"/>
    </row>
    <row r="741" ht="10.5">
      <c r="D741" s="1"/>
    </row>
    <row r="742" ht="10.5">
      <c r="D742" s="1"/>
    </row>
    <row r="743" ht="10.5">
      <c r="D743" s="1"/>
    </row>
    <row r="744" ht="10.5">
      <c r="D744" s="1"/>
    </row>
    <row r="745" ht="10.5">
      <c r="D745" s="1"/>
    </row>
    <row r="746" ht="10.5">
      <c r="D746" s="1"/>
    </row>
    <row r="747" ht="10.5">
      <c r="D747" s="1"/>
    </row>
    <row r="748" ht="10.5">
      <c r="D748" s="1"/>
    </row>
    <row r="749" ht="10.5">
      <c r="D749" s="1"/>
    </row>
    <row r="750" ht="10.5">
      <c r="D750" s="1"/>
    </row>
    <row r="751" ht="10.5">
      <c r="D751" s="1"/>
    </row>
    <row r="752" ht="10.5">
      <c r="D752" s="1"/>
    </row>
    <row r="753" ht="10.5">
      <c r="D753" s="1"/>
    </row>
    <row r="754" ht="10.5">
      <c r="D754" s="1"/>
    </row>
    <row r="755" ht="10.5">
      <c r="D755" s="1"/>
    </row>
    <row r="756" ht="10.5">
      <c r="D756" s="1"/>
    </row>
    <row r="757" ht="10.5">
      <c r="D757" s="1"/>
    </row>
    <row r="758" ht="10.5">
      <c r="D758" s="1"/>
    </row>
    <row r="759" ht="10.5">
      <c r="D759" s="1"/>
    </row>
    <row r="760" ht="10.5">
      <c r="D760" s="1"/>
    </row>
    <row r="761" ht="10.5">
      <c r="D761" s="1"/>
    </row>
    <row r="762" ht="10.5">
      <c r="D762" s="1"/>
    </row>
    <row r="763" ht="10.5">
      <c r="D763" s="1"/>
    </row>
    <row r="764" ht="10.5">
      <c r="D764" s="1"/>
    </row>
    <row r="765" ht="10.5">
      <c r="D765" s="1"/>
    </row>
    <row r="766" ht="10.5">
      <c r="D766" s="1"/>
    </row>
    <row r="767" ht="10.5">
      <c r="D767" s="1"/>
    </row>
    <row r="768" ht="10.5">
      <c r="D768" s="1"/>
    </row>
    <row r="769" ht="10.5">
      <c r="D769" s="1"/>
    </row>
    <row r="770" ht="10.5">
      <c r="D770" s="1"/>
    </row>
    <row r="771" ht="10.5">
      <c r="D771" s="1"/>
    </row>
    <row r="772" ht="10.5">
      <c r="D772" s="1"/>
    </row>
    <row r="773" ht="10.5">
      <c r="D773" s="1"/>
    </row>
    <row r="774" ht="10.5">
      <c r="D774" s="1"/>
    </row>
    <row r="775" ht="10.5">
      <c r="D775" s="1"/>
    </row>
    <row r="776" ht="10.5">
      <c r="D776" s="1"/>
    </row>
    <row r="777" ht="10.5">
      <c r="D777" s="1"/>
    </row>
    <row r="778" ht="10.5">
      <c r="D778" s="1"/>
    </row>
    <row r="779" ht="10.5">
      <c r="D779" s="1"/>
    </row>
    <row r="780" ht="10.5">
      <c r="D780" s="1"/>
    </row>
    <row r="781" ht="10.5">
      <c r="D781" s="1"/>
    </row>
    <row r="782" ht="10.5">
      <c r="D782" s="1"/>
    </row>
    <row r="783" ht="10.5">
      <c r="D783" s="1"/>
    </row>
    <row r="784" ht="10.5">
      <c r="D784" s="1"/>
    </row>
    <row r="785" ht="10.5">
      <c r="D785" s="1"/>
    </row>
    <row r="786" ht="10.5">
      <c r="D786" s="1"/>
    </row>
    <row r="787" ht="10.5">
      <c r="D787" s="1"/>
    </row>
    <row r="788" ht="10.5">
      <c r="D788" s="1"/>
    </row>
    <row r="789" ht="10.5">
      <c r="D789" s="1"/>
    </row>
    <row r="790" ht="10.5">
      <c r="D790" s="1"/>
    </row>
    <row r="791" ht="10.5">
      <c r="D791" s="1"/>
    </row>
    <row r="792" ht="10.5">
      <c r="D792" s="1"/>
    </row>
    <row r="793" ht="10.5">
      <c r="D793" s="1"/>
    </row>
    <row r="794" ht="10.5">
      <c r="D794" s="1"/>
    </row>
    <row r="795" ht="10.5">
      <c r="D795" s="1"/>
    </row>
    <row r="796" ht="10.5">
      <c r="D796" s="1"/>
    </row>
    <row r="797" ht="10.5">
      <c r="D797" s="1"/>
    </row>
    <row r="798" ht="10.5">
      <c r="D798" s="1"/>
    </row>
    <row r="799" ht="10.5">
      <c r="D799" s="1"/>
    </row>
    <row r="800" ht="10.5">
      <c r="D800" s="1"/>
    </row>
    <row r="801" ht="10.5">
      <c r="D801" s="1"/>
    </row>
    <row r="802" ht="10.5">
      <c r="D802" s="1"/>
    </row>
    <row r="803" ht="10.5">
      <c r="D803" s="1"/>
    </row>
    <row r="804" ht="10.5">
      <c r="D804" s="1"/>
    </row>
    <row r="805" ht="10.5">
      <c r="D805" s="1"/>
    </row>
    <row r="806" ht="10.5">
      <c r="D806" s="1"/>
    </row>
    <row r="807" ht="10.5">
      <c r="D807" s="1"/>
    </row>
    <row r="808" ht="10.5">
      <c r="D808" s="1"/>
    </row>
    <row r="809" ht="10.5">
      <c r="D809" s="1"/>
    </row>
    <row r="810" ht="10.5">
      <c r="D810" s="1"/>
    </row>
    <row r="811" ht="10.5">
      <c r="D811" s="1"/>
    </row>
    <row r="812" ht="10.5">
      <c r="D812" s="1"/>
    </row>
    <row r="813" ht="10.5">
      <c r="D813" s="1"/>
    </row>
    <row r="814" ht="10.5">
      <c r="D814" s="1"/>
    </row>
    <row r="815" ht="10.5">
      <c r="D815" s="1"/>
    </row>
    <row r="816" ht="10.5">
      <c r="D816" s="1"/>
    </row>
    <row r="817" ht="10.5">
      <c r="D817" s="1"/>
    </row>
    <row r="818" ht="10.5">
      <c r="D818" s="1"/>
    </row>
    <row r="819" ht="10.5">
      <c r="D819" s="1"/>
    </row>
    <row r="820" ht="10.5">
      <c r="D820" s="1"/>
    </row>
    <row r="821" ht="10.5">
      <c r="D821" s="1"/>
    </row>
    <row r="822" ht="10.5">
      <c r="D822" s="1"/>
    </row>
    <row r="823" ht="10.5">
      <c r="D823" s="1"/>
    </row>
    <row r="824" ht="10.5">
      <c r="D824" s="1"/>
    </row>
    <row r="825" ht="10.5">
      <c r="D825" s="1"/>
    </row>
    <row r="826" ht="10.5">
      <c r="D826" s="1"/>
    </row>
    <row r="827" ht="10.5">
      <c r="D827" s="1"/>
    </row>
    <row r="828" ht="10.5">
      <c r="D828" s="1"/>
    </row>
    <row r="829" ht="10.5">
      <c r="D829" s="1"/>
    </row>
    <row r="830" ht="10.5">
      <c r="D830" s="1"/>
    </row>
    <row r="831" ht="10.5">
      <c r="D831" s="1"/>
    </row>
    <row r="832" ht="10.5">
      <c r="D832" s="1"/>
    </row>
    <row r="833" ht="10.5">
      <c r="D833" s="1"/>
    </row>
    <row r="834" ht="10.5">
      <c r="D834" s="1"/>
    </row>
    <row r="835" ht="10.5">
      <c r="D835" s="1"/>
    </row>
    <row r="836" ht="10.5">
      <c r="D836" s="1"/>
    </row>
    <row r="837" ht="10.5">
      <c r="D837" s="1"/>
    </row>
    <row r="838" ht="10.5">
      <c r="D838" s="1"/>
    </row>
    <row r="839" ht="10.5">
      <c r="D839" s="1"/>
    </row>
    <row r="840" ht="10.5">
      <c r="D840" s="1"/>
    </row>
    <row r="841" ht="10.5">
      <c r="D841" s="1"/>
    </row>
    <row r="842" ht="10.5">
      <c r="D842" s="1"/>
    </row>
    <row r="843" ht="10.5">
      <c r="D843" s="1"/>
    </row>
    <row r="844" ht="10.5">
      <c r="D844" s="1"/>
    </row>
    <row r="845" ht="10.5">
      <c r="D845" s="1"/>
    </row>
    <row r="846" ht="10.5">
      <c r="D846" s="1"/>
    </row>
    <row r="847" ht="10.5">
      <c r="D847" s="1"/>
    </row>
    <row r="848" ht="10.5">
      <c r="D848" s="1"/>
    </row>
    <row r="849" ht="10.5">
      <c r="D849" s="1"/>
    </row>
    <row r="850" ht="10.5">
      <c r="D850" s="1"/>
    </row>
    <row r="851" ht="10.5">
      <c r="D851" s="1"/>
    </row>
    <row r="852" ht="10.5">
      <c r="D852" s="1"/>
    </row>
    <row r="853" ht="10.5">
      <c r="D853" s="1"/>
    </row>
    <row r="854" ht="10.5">
      <c r="D854" s="1"/>
    </row>
    <row r="855" ht="10.5">
      <c r="D855" s="1"/>
    </row>
    <row r="856" ht="10.5">
      <c r="D856" s="1"/>
    </row>
    <row r="857" ht="10.5">
      <c r="D857" s="1"/>
    </row>
    <row r="858" ht="10.5">
      <c r="D858" s="1"/>
    </row>
    <row r="859" ht="10.5">
      <c r="D859" s="1"/>
    </row>
    <row r="860" ht="10.5">
      <c r="D860" s="1"/>
    </row>
    <row r="861" ht="10.5">
      <c r="D861" s="1"/>
    </row>
    <row r="862" ht="10.5">
      <c r="D862" s="1"/>
    </row>
    <row r="863" ht="10.5">
      <c r="D863" s="1"/>
    </row>
    <row r="864" ht="10.5">
      <c r="D864" s="1"/>
    </row>
    <row r="865" ht="10.5">
      <c r="D865" s="1"/>
    </row>
    <row r="866" ht="10.5">
      <c r="D866" s="1"/>
    </row>
    <row r="867" ht="10.5">
      <c r="D867" s="1"/>
    </row>
    <row r="868" ht="10.5">
      <c r="D868" s="1"/>
    </row>
    <row r="869" ht="10.5">
      <c r="D869" s="1"/>
    </row>
    <row r="870" ht="10.5">
      <c r="D870" s="1"/>
    </row>
    <row r="871" ht="10.5">
      <c r="D871" s="1"/>
    </row>
    <row r="872" ht="10.5">
      <c r="D872" s="1"/>
    </row>
    <row r="873" ht="10.5">
      <c r="D873" s="1"/>
    </row>
    <row r="874" ht="10.5">
      <c r="D874" s="1"/>
    </row>
    <row r="875" ht="10.5">
      <c r="D875" s="1"/>
    </row>
    <row r="876" ht="10.5">
      <c r="D876" s="1"/>
    </row>
    <row r="877" ht="10.5">
      <c r="D877" s="1"/>
    </row>
    <row r="878" ht="10.5">
      <c r="D878" s="1"/>
    </row>
    <row r="879" ht="10.5">
      <c r="D879" s="1"/>
    </row>
    <row r="880" ht="10.5">
      <c r="D880" s="1"/>
    </row>
    <row r="881" ht="10.5">
      <c r="D881" s="1"/>
    </row>
    <row r="882" ht="10.5">
      <c r="D882" s="1"/>
    </row>
    <row r="883" ht="10.5">
      <c r="D883" s="1"/>
    </row>
    <row r="884" ht="10.5">
      <c r="D884" s="1"/>
    </row>
    <row r="885" ht="10.5">
      <c r="D885" s="1"/>
    </row>
    <row r="886" ht="10.5">
      <c r="D886" s="1"/>
    </row>
    <row r="887" ht="10.5">
      <c r="D887" s="1"/>
    </row>
    <row r="888" ht="10.5">
      <c r="D888" s="1"/>
    </row>
    <row r="889" ht="10.5">
      <c r="D889" s="1"/>
    </row>
    <row r="890" ht="10.5">
      <c r="D890" s="1"/>
    </row>
    <row r="891" ht="10.5">
      <c r="D891" s="1"/>
    </row>
    <row r="892" ht="10.5">
      <c r="D892" s="1"/>
    </row>
    <row r="893" ht="10.5">
      <c r="D893" s="1"/>
    </row>
    <row r="894" ht="10.5">
      <c r="D894" s="1"/>
    </row>
    <row r="895" ht="10.5">
      <c r="D895" s="1"/>
    </row>
    <row r="896" ht="10.5">
      <c r="D896" s="1"/>
    </row>
    <row r="897" ht="10.5">
      <c r="D897" s="1"/>
    </row>
    <row r="898" ht="10.5">
      <c r="D898" s="1"/>
    </row>
    <row r="899" ht="10.5">
      <c r="D899" s="1"/>
    </row>
    <row r="900" ht="10.5">
      <c r="D900" s="1"/>
    </row>
    <row r="901" ht="10.5">
      <c r="D901" s="1"/>
    </row>
    <row r="902" ht="10.5">
      <c r="D902" s="1"/>
    </row>
    <row r="903" ht="10.5">
      <c r="D903" s="1"/>
    </row>
    <row r="904" ht="10.5">
      <c r="D904" s="1"/>
    </row>
    <row r="905" ht="10.5">
      <c r="D905" s="1"/>
    </row>
    <row r="906" ht="10.5">
      <c r="D906" s="1"/>
    </row>
    <row r="907" ht="10.5">
      <c r="D907" s="1"/>
    </row>
    <row r="908" ht="10.5">
      <c r="D908" s="1"/>
    </row>
    <row r="909" ht="10.5">
      <c r="D909" s="1"/>
    </row>
    <row r="910" ht="10.5">
      <c r="D910" s="1"/>
    </row>
    <row r="911" ht="10.5">
      <c r="D911" s="1"/>
    </row>
    <row r="912" ht="10.5">
      <c r="D912" s="1"/>
    </row>
    <row r="913" ht="10.5">
      <c r="D913" s="1"/>
    </row>
    <row r="914" ht="10.5">
      <c r="D914" s="1"/>
    </row>
    <row r="915" ht="10.5">
      <c r="D915" s="1"/>
    </row>
    <row r="916" ht="10.5">
      <c r="D916" s="1"/>
    </row>
    <row r="917" ht="10.5">
      <c r="D917" s="1"/>
    </row>
    <row r="918" ht="10.5">
      <c r="D918" s="1"/>
    </row>
    <row r="919" ht="10.5">
      <c r="D919" s="1"/>
    </row>
    <row r="920" ht="10.5">
      <c r="D920" s="1"/>
    </row>
    <row r="921" ht="10.5">
      <c r="D921" s="1"/>
    </row>
    <row r="922" ht="10.5">
      <c r="D922" s="1"/>
    </row>
    <row r="923" ht="10.5">
      <c r="D923" s="1"/>
    </row>
    <row r="924" ht="10.5">
      <c r="D924" s="1"/>
    </row>
    <row r="925" ht="10.5">
      <c r="D925" s="1"/>
    </row>
    <row r="926" ht="10.5">
      <c r="D926" s="1"/>
    </row>
    <row r="927" ht="10.5">
      <c r="D927" s="1"/>
    </row>
    <row r="928" ht="10.5">
      <c r="D928" s="1"/>
    </row>
    <row r="929" ht="10.5">
      <c r="D929" s="1"/>
    </row>
    <row r="930" ht="10.5">
      <c r="D930" s="1"/>
    </row>
    <row r="931" ht="10.5">
      <c r="D931" s="1"/>
    </row>
    <row r="932" ht="10.5">
      <c r="D932" s="1"/>
    </row>
    <row r="933" ht="10.5">
      <c r="D933" s="1"/>
    </row>
    <row r="934" ht="10.5">
      <c r="D934" s="1"/>
    </row>
    <row r="935" ht="10.5">
      <c r="D935" s="1"/>
    </row>
    <row r="936" ht="10.5">
      <c r="D936" s="1"/>
    </row>
    <row r="937" ht="10.5">
      <c r="D937" s="1"/>
    </row>
    <row r="938" ht="10.5">
      <c r="D938" s="1"/>
    </row>
    <row r="939" ht="10.5">
      <c r="D939" s="1"/>
    </row>
    <row r="940" ht="10.5">
      <c r="D940" s="1"/>
    </row>
    <row r="941" ht="10.5">
      <c r="D941" s="1"/>
    </row>
    <row r="942" ht="10.5">
      <c r="D942" s="1"/>
    </row>
    <row r="943" ht="10.5">
      <c r="D943" s="1"/>
    </row>
    <row r="944" ht="10.5">
      <c r="D944" s="1"/>
    </row>
    <row r="945" ht="10.5">
      <c r="D945" s="1"/>
    </row>
    <row r="946" ht="10.5">
      <c r="D946" s="1"/>
    </row>
    <row r="947" ht="10.5">
      <c r="D947" s="1"/>
    </row>
    <row r="948" ht="10.5">
      <c r="D948" s="1"/>
    </row>
    <row r="949" ht="10.5">
      <c r="D949" s="1"/>
    </row>
    <row r="950" ht="10.5">
      <c r="D950" s="1"/>
    </row>
    <row r="951" ht="10.5">
      <c r="D951" s="1"/>
    </row>
    <row r="952" ht="10.5">
      <c r="D952" s="1"/>
    </row>
    <row r="953" ht="10.5">
      <c r="D953" s="1"/>
    </row>
    <row r="954" ht="10.5">
      <c r="D954" s="1"/>
    </row>
    <row r="955" ht="10.5">
      <c r="D955" s="1"/>
    </row>
    <row r="956" ht="10.5">
      <c r="D956" s="1"/>
    </row>
    <row r="957" ht="10.5">
      <c r="D957" s="1"/>
    </row>
    <row r="958" ht="10.5">
      <c r="D958" s="1"/>
    </row>
    <row r="959" ht="10.5">
      <c r="D959" s="1"/>
    </row>
    <row r="960" ht="10.5">
      <c r="D960" s="1"/>
    </row>
    <row r="961" ht="10.5">
      <c r="D961" s="1"/>
    </row>
    <row r="962" ht="10.5">
      <c r="D962" s="1"/>
    </row>
    <row r="963" ht="10.5">
      <c r="D963" s="1"/>
    </row>
    <row r="964" ht="10.5">
      <c r="D964" s="1"/>
    </row>
    <row r="965" ht="10.5">
      <c r="D965" s="1"/>
    </row>
    <row r="966" ht="10.5">
      <c r="D966" s="1"/>
    </row>
    <row r="967" ht="10.5">
      <c r="D967" s="1"/>
    </row>
    <row r="968" ht="10.5">
      <c r="D968" s="1"/>
    </row>
    <row r="969" ht="10.5">
      <c r="D969" s="1"/>
    </row>
    <row r="970" ht="10.5">
      <c r="D970" s="1"/>
    </row>
    <row r="971" ht="10.5">
      <c r="D971" s="1"/>
    </row>
    <row r="972" ht="10.5">
      <c r="D972" s="1"/>
    </row>
    <row r="973" ht="10.5">
      <c r="D973" s="1"/>
    </row>
    <row r="974" ht="10.5">
      <c r="D974" s="1"/>
    </row>
    <row r="975" ht="10.5">
      <c r="D975" s="1"/>
    </row>
    <row r="976" ht="10.5">
      <c r="D976" s="1"/>
    </row>
    <row r="977" ht="10.5">
      <c r="D977" s="1"/>
    </row>
    <row r="978" ht="10.5">
      <c r="D978" s="1"/>
    </row>
    <row r="979" ht="10.5">
      <c r="D979" s="1"/>
    </row>
    <row r="980" ht="10.5">
      <c r="D980" s="1"/>
    </row>
    <row r="981" ht="10.5">
      <c r="D981" s="1"/>
    </row>
    <row r="982" ht="10.5">
      <c r="D982" s="1"/>
    </row>
    <row r="983" ht="10.5">
      <c r="D983" s="1"/>
    </row>
    <row r="984" ht="10.5">
      <c r="D984" s="1"/>
    </row>
    <row r="985" ht="10.5">
      <c r="D985" s="1"/>
    </row>
    <row r="986" ht="10.5">
      <c r="D986" s="1"/>
    </row>
    <row r="987" ht="10.5">
      <c r="D987" s="1"/>
    </row>
    <row r="988" ht="10.5">
      <c r="D988" s="1"/>
    </row>
    <row r="989" ht="10.5">
      <c r="D989" s="1"/>
    </row>
    <row r="990" ht="10.5">
      <c r="D990" s="1"/>
    </row>
    <row r="991" ht="10.5">
      <c r="D991" s="1"/>
    </row>
    <row r="992" ht="10.5">
      <c r="D992" s="1"/>
    </row>
    <row r="993" ht="10.5">
      <c r="D993" s="1"/>
    </row>
    <row r="994" ht="10.5">
      <c r="D994" s="1"/>
    </row>
    <row r="995" ht="10.5">
      <c r="D995" s="1"/>
    </row>
    <row r="996" ht="10.5">
      <c r="D996" s="1"/>
    </row>
    <row r="997" ht="10.5">
      <c r="D997" s="1"/>
    </row>
    <row r="998" ht="10.5">
      <c r="D998" s="1"/>
    </row>
    <row r="999" ht="10.5">
      <c r="D999" s="1"/>
    </row>
    <row r="1000" ht="10.5">
      <c r="D1000" s="1"/>
    </row>
    <row r="1001" ht="10.5">
      <c r="D1001" s="1"/>
    </row>
    <row r="1002" ht="10.5">
      <c r="D1002" s="1"/>
    </row>
    <row r="1003" ht="10.5">
      <c r="D1003" s="1"/>
    </row>
    <row r="1004" ht="10.5">
      <c r="D1004" s="1"/>
    </row>
    <row r="1005" ht="10.5">
      <c r="D1005" s="1"/>
    </row>
    <row r="1006" ht="10.5">
      <c r="D1006" s="1"/>
    </row>
    <row r="1007" ht="10.5">
      <c r="D1007" s="1"/>
    </row>
    <row r="1008" ht="10.5">
      <c r="D1008" s="1"/>
    </row>
    <row r="1009" ht="10.5">
      <c r="D1009" s="1"/>
    </row>
    <row r="1010" ht="10.5">
      <c r="D1010" s="1"/>
    </row>
    <row r="1011" ht="10.5">
      <c r="D1011" s="1"/>
    </row>
    <row r="1012" ht="10.5">
      <c r="D1012" s="1"/>
    </row>
    <row r="1013" ht="10.5">
      <c r="D1013" s="1"/>
    </row>
    <row r="1014" ht="10.5">
      <c r="D1014" s="1"/>
    </row>
    <row r="1015" ht="10.5">
      <c r="D1015" s="1"/>
    </row>
    <row r="1016" ht="10.5">
      <c r="D1016" s="1"/>
    </row>
    <row r="1017" ht="10.5">
      <c r="D1017" s="1"/>
    </row>
    <row r="1018" ht="10.5">
      <c r="D1018" s="1"/>
    </row>
    <row r="1019" ht="10.5">
      <c r="D1019" s="1"/>
    </row>
    <row r="1020" ht="10.5">
      <c r="D1020" s="1"/>
    </row>
    <row r="1021" ht="10.5">
      <c r="D1021" s="1"/>
    </row>
    <row r="1022" ht="10.5">
      <c r="D1022" s="1"/>
    </row>
    <row r="1023" ht="10.5">
      <c r="D1023" s="1"/>
    </row>
    <row r="1024" ht="10.5">
      <c r="D1024" s="1"/>
    </row>
    <row r="1025" ht="10.5">
      <c r="D1025" s="1"/>
    </row>
    <row r="1026" ht="10.5">
      <c r="D1026" s="1"/>
    </row>
    <row r="1027" ht="10.5">
      <c r="D1027" s="1"/>
    </row>
    <row r="1028" ht="10.5">
      <c r="D1028" s="1"/>
    </row>
    <row r="1029" ht="10.5">
      <c r="D1029" s="1"/>
    </row>
    <row r="1030" ht="10.5">
      <c r="D1030" s="1"/>
    </row>
    <row r="1031" ht="10.5">
      <c r="D1031" s="1"/>
    </row>
    <row r="1032" ht="10.5">
      <c r="D1032" s="1"/>
    </row>
    <row r="1033" ht="10.5">
      <c r="D1033" s="1"/>
    </row>
    <row r="1034" ht="10.5">
      <c r="D1034" s="1"/>
    </row>
    <row r="1035" ht="10.5">
      <c r="D1035" s="1"/>
    </row>
    <row r="1036" ht="10.5">
      <c r="D1036" s="1"/>
    </row>
    <row r="1037" ht="10.5">
      <c r="D1037" s="1"/>
    </row>
    <row r="1038" ht="10.5">
      <c r="D1038" s="1"/>
    </row>
    <row r="1039" ht="10.5">
      <c r="D1039" s="1"/>
    </row>
    <row r="1040" ht="10.5">
      <c r="D1040" s="1"/>
    </row>
    <row r="1041" ht="10.5">
      <c r="D1041" s="1"/>
    </row>
    <row r="1042" ht="10.5">
      <c r="D1042" s="1"/>
    </row>
    <row r="1043" ht="10.5">
      <c r="D1043" s="1"/>
    </row>
    <row r="1044" ht="10.5">
      <c r="D1044" s="1"/>
    </row>
    <row r="1045" ht="10.5">
      <c r="D1045" s="1"/>
    </row>
    <row r="1046" ht="10.5">
      <c r="D1046" s="1"/>
    </row>
    <row r="1047" ht="10.5">
      <c r="D1047" s="1"/>
    </row>
    <row r="1048" ht="10.5">
      <c r="D1048" s="1"/>
    </row>
    <row r="1049" ht="10.5">
      <c r="D1049" s="1"/>
    </row>
    <row r="1050" ht="10.5">
      <c r="D1050" s="1"/>
    </row>
    <row r="1051" ht="10.5">
      <c r="D1051" s="1"/>
    </row>
    <row r="1052" ht="10.5">
      <c r="D1052" s="1"/>
    </row>
    <row r="1053" ht="10.5">
      <c r="D1053" s="1"/>
    </row>
    <row r="1054" ht="10.5">
      <c r="D1054" s="1"/>
    </row>
    <row r="1055" ht="10.5">
      <c r="D1055" s="1"/>
    </row>
    <row r="1056" ht="10.5">
      <c r="D1056" s="1"/>
    </row>
    <row r="1057" ht="10.5">
      <c r="D1057" s="1"/>
    </row>
    <row r="1058" ht="10.5">
      <c r="D1058" s="1"/>
    </row>
    <row r="1059" ht="10.5">
      <c r="D1059" s="1"/>
    </row>
    <row r="1060" ht="10.5">
      <c r="D1060" s="1"/>
    </row>
    <row r="1061" ht="10.5">
      <c r="D1061" s="1"/>
    </row>
    <row r="1062" ht="10.5">
      <c r="D1062" s="1"/>
    </row>
    <row r="1063" ht="10.5">
      <c r="D1063" s="1"/>
    </row>
    <row r="1064" ht="10.5">
      <c r="D1064" s="1"/>
    </row>
    <row r="1065" ht="10.5">
      <c r="D1065" s="1"/>
    </row>
    <row r="1066" ht="10.5">
      <c r="D1066" s="1"/>
    </row>
    <row r="1067" ht="10.5">
      <c r="D1067" s="1"/>
    </row>
    <row r="1068" ht="10.5">
      <c r="D1068" s="1"/>
    </row>
    <row r="1069" ht="10.5">
      <c r="D1069" s="1"/>
    </row>
    <row r="1070" ht="10.5">
      <c r="D1070" s="1"/>
    </row>
    <row r="1071" ht="10.5">
      <c r="D1071" s="1"/>
    </row>
    <row r="1072" ht="10.5">
      <c r="D1072" s="1"/>
    </row>
    <row r="1073" ht="10.5">
      <c r="D1073" s="1"/>
    </row>
    <row r="1074" ht="10.5">
      <c r="D1074" s="1"/>
    </row>
    <row r="1075" ht="10.5">
      <c r="D1075" s="1"/>
    </row>
    <row r="1076" ht="10.5">
      <c r="D1076" s="1"/>
    </row>
    <row r="1077" ht="10.5">
      <c r="D1077" s="1"/>
    </row>
    <row r="1078" ht="10.5">
      <c r="D1078" s="1"/>
    </row>
    <row r="1079" ht="10.5">
      <c r="D1079" s="1"/>
    </row>
    <row r="1080" ht="10.5">
      <c r="D1080" s="1"/>
    </row>
    <row r="1081" ht="10.5">
      <c r="D1081" s="1"/>
    </row>
    <row r="1082" ht="10.5">
      <c r="D1082" s="1"/>
    </row>
    <row r="1083" ht="10.5">
      <c r="D1083" s="1"/>
    </row>
    <row r="1084" ht="10.5">
      <c r="D1084" s="1"/>
    </row>
    <row r="1085" ht="10.5">
      <c r="D1085" s="1"/>
    </row>
    <row r="1086" ht="10.5">
      <c r="D1086" s="1"/>
    </row>
    <row r="1087" ht="10.5">
      <c r="D1087" s="1"/>
    </row>
    <row r="1088" ht="10.5">
      <c r="D1088" s="1"/>
    </row>
    <row r="1089" ht="10.5">
      <c r="D1089" s="1"/>
    </row>
    <row r="1090" ht="10.5">
      <c r="D1090" s="1"/>
    </row>
    <row r="1091" ht="10.5">
      <c r="D1091" s="1"/>
    </row>
    <row r="1092" ht="10.5">
      <c r="D1092" s="1"/>
    </row>
    <row r="1093" ht="10.5">
      <c r="D1093" s="1"/>
    </row>
    <row r="1094" ht="10.5">
      <c r="D1094" s="1"/>
    </row>
    <row r="1095" ht="10.5">
      <c r="D1095" s="1"/>
    </row>
    <row r="1096" ht="10.5">
      <c r="D1096" s="1"/>
    </row>
    <row r="1097" ht="10.5">
      <c r="D1097" s="1"/>
    </row>
    <row r="1098" ht="10.5">
      <c r="D1098" s="1"/>
    </row>
    <row r="1099" ht="10.5">
      <c r="D1099" s="1"/>
    </row>
    <row r="1100" ht="10.5">
      <c r="D1100" s="1"/>
    </row>
    <row r="1101" ht="10.5">
      <c r="D1101" s="1"/>
    </row>
  </sheetData>
  <printOptions horizontalCentered="1"/>
  <pageMargins left="0.5905511811023623" right="0.2755905511811024" top="1.49" bottom="1" header="0.3937007874015748" footer="0"/>
  <pageSetup fitToWidth="2" fitToHeight="1" horizontalDpi="600" verticalDpi="600" orientation="landscape" paperSize="9" scale="40" r:id="rId1"/>
  <headerFooter alignWithMargins="0">
    <oddHeader>&amp;C&amp;"Tahoma,Negrita"Planilla Nº 5
Erogaciones de la Administración General
Clasificación Económica, por Objeto del Gasto  e Institucional
Presupuesto Año 2004
&amp;8Anexa al Artículo Nº1&amp;R&amp;"Tahoma,Normal"&amp;8
(Hoja &amp;P/&amp;N)</oddHeader>
    <oddFooter xml:space="preserve">&amp;L </oddFooter>
  </headerFooter>
  <colBreaks count="1" manualBreakCount="1">
    <brk id="9" min="4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R61"/>
  <sheetViews>
    <sheetView workbookViewId="0" topLeftCell="A1">
      <selection activeCell="F7" sqref="F7"/>
    </sheetView>
  </sheetViews>
  <sheetFormatPr defaultColWidth="11.421875" defaultRowHeight="12.75"/>
  <sheetData>
    <row r="3" spans="1:3" ht="12.75">
      <c r="A3" s="193"/>
      <c r="B3" s="194"/>
      <c r="C3" s="195"/>
    </row>
    <row r="4" spans="1:17" ht="12.75">
      <c r="A4" s="196" t="s">
        <v>192</v>
      </c>
      <c r="B4" s="197"/>
      <c r="C4" s="198" t="s">
        <v>193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200"/>
    </row>
    <row r="5" spans="1:17" ht="56.25">
      <c r="A5" s="201" t="s">
        <v>194</v>
      </c>
      <c r="B5" s="202" t="s">
        <v>195</v>
      </c>
      <c r="C5" s="203" t="s">
        <v>124</v>
      </c>
      <c r="D5" s="204" t="s">
        <v>125</v>
      </c>
      <c r="E5" s="204" t="s">
        <v>126</v>
      </c>
      <c r="F5" s="204" t="s">
        <v>127</v>
      </c>
      <c r="G5" s="204" t="s">
        <v>128</v>
      </c>
      <c r="H5" s="204" t="s">
        <v>129</v>
      </c>
      <c r="I5" s="204" t="s">
        <v>196</v>
      </c>
      <c r="J5" s="204" t="s">
        <v>131</v>
      </c>
      <c r="K5" s="204" t="s">
        <v>132</v>
      </c>
      <c r="L5" s="204" t="s">
        <v>197</v>
      </c>
      <c r="M5" s="204" t="s">
        <v>134</v>
      </c>
      <c r="N5" s="204" t="s">
        <v>135</v>
      </c>
      <c r="O5" s="204" t="s">
        <v>136</v>
      </c>
      <c r="P5" s="204" t="s">
        <v>137</v>
      </c>
      <c r="Q5" s="205" t="s">
        <v>67</v>
      </c>
    </row>
    <row r="6" spans="1:17" ht="12.75">
      <c r="A6" s="206" t="s">
        <v>198</v>
      </c>
      <c r="B6" s="207" t="s">
        <v>199</v>
      </c>
      <c r="C6" s="208">
        <v>14</v>
      </c>
      <c r="D6" s="209">
        <v>2</v>
      </c>
      <c r="E6" s="209">
        <v>7</v>
      </c>
      <c r="F6" s="209">
        <v>3</v>
      </c>
      <c r="G6" s="209">
        <v>3</v>
      </c>
      <c r="H6" s="209">
        <v>6</v>
      </c>
      <c r="I6" s="209">
        <v>2</v>
      </c>
      <c r="J6" s="209">
        <v>4</v>
      </c>
      <c r="K6" s="209">
        <v>4</v>
      </c>
      <c r="L6" s="209"/>
      <c r="M6" s="209"/>
      <c r="N6" s="209"/>
      <c r="O6" s="209"/>
      <c r="P6" s="209"/>
      <c r="Q6" s="210">
        <v>45</v>
      </c>
    </row>
    <row r="7" spans="1:17" ht="12.75">
      <c r="A7" s="211"/>
      <c r="B7" s="212" t="s">
        <v>200</v>
      </c>
      <c r="C7" s="213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>
        <v>8</v>
      </c>
      <c r="Q7" s="215">
        <v>8</v>
      </c>
    </row>
    <row r="8" spans="1:17" ht="12.75">
      <c r="A8" s="216" t="s">
        <v>201</v>
      </c>
      <c r="B8" s="217"/>
      <c r="C8" s="208">
        <v>14</v>
      </c>
      <c r="D8" s="209">
        <v>2</v>
      </c>
      <c r="E8" s="209">
        <v>7</v>
      </c>
      <c r="F8" s="209">
        <v>3</v>
      </c>
      <c r="G8" s="209">
        <v>3</v>
      </c>
      <c r="H8" s="209">
        <v>6</v>
      </c>
      <c r="I8" s="209">
        <v>2</v>
      </c>
      <c r="J8" s="209">
        <v>4</v>
      </c>
      <c r="K8" s="209">
        <v>4</v>
      </c>
      <c r="L8" s="209"/>
      <c r="M8" s="209"/>
      <c r="N8" s="209"/>
      <c r="O8" s="209"/>
      <c r="P8" s="209">
        <v>8</v>
      </c>
      <c r="Q8" s="210">
        <v>53</v>
      </c>
    </row>
    <row r="9" spans="1:17" ht="12.75">
      <c r="A9" s="206" t="s">
        <v>202</v>
      </c>
      <c r="B9" s="207" t="s">
        <v>203</v>
      </c>
      <c r="C9" s="208">
        <v>155</v>
      </c>
      <c r="D9" s="209">
        <v>10</v>
      </c>
      <c r="E9" s="209">
        <v>15</v>
      </c>
      <c r="F9" s="209">
        <v>36</v>
      </c>
      <c r="G9" s="209">
        <v>86</v>
      </c>
      <c r="H9" s="209">
        <v>140</v>
      </c>
      <c r="I9" s="209">
        <v>53</v>
      </c>
      <c r="J9" s="209">
        <v>36</v>
      </c>
      <c r="K9" s="209">
        <v>81</v>
      </c>
      <c r="L9" s="209">
        <v>63</v>
      </c>
      <c r="M9" s="209"/>
      <c r="N9" s="209"/>
      <c r="O9" s="209"/>
      <c r="P9" s="209">
        <v>20</v>
      </c>
      <c r="Q9" s="210">
        <v>695</v>
      </c>
    </row>
    <row r="10" spans="1:17" ht="12.75">
      <c r="A10" s="211"/>
      <c r="B10" s="212" t="s">
        <v>204</v>
      </c>
      <c r="C10" s="213">
        <v>290</v>
      </c>
      <c r="D10" s="214">
        <v>36</v>
      </c>
      <c r="E10" s="214">
        <v>121</v>
      </c>
      <c r="F10" s="214">
        <v>80</v>
      </c>
      <c r="G10" s="214">
        <v>594</v>
      </c>
      <c r="H10" s="214">
        <v>282</v>
      </c>
      <c r="I10" s="214">
        <v>734</v>
      </c>
      <c r="J10" s="214">
        <v>540</v>
      </c>
      <c r="K10" s="214">
        <v>237</v>
      </c>
      <c r="L10" s="214">
        <v>360</v>
      </c>
      <c r="M10" s="214"/>
      <c r="N10" s="214"/>
      <c r="O10" s="214"/>
      <c r="P10" s="214">
        <v>53</v>
      </c>
      <c r="Q10" s="215">
        <v>3327</v>
      </c>
    </row>
    <row r="11" spans="1:17" ht="12.75">
      <c r="A11" s="211"/>
      <c r="B11" s="212" t="s">
        <v>205</v>
      </c>
      <c r="C11" s="213">
        <v>629</v>
      </c>
      <c r="D11" s="214">
        <v>14</v>
      </c>
      <c r="E11" s="214">
        <v>113</v>
      </c>
      <c r="F11" s="214">
        <v>33</v>
      </c>
      <c r="G11" s="214">
        <v>87</v>
      </c>
      <c r="H11" s="214">
        <v>292</v>
      </c>
      <c r="I11" s="214">
        <v>3138</v>
      </c>
      <c r="J11" s="214">
        <v>1358</v>
      </c>
      <c r="K11" s="214">
        <v>90</v>
      </c>
      <c r="L11" s="214">
        <v>207</v>
      </c>
      <c r="M11" s="214"/>
      <c r="N11" s="214"/>
      <c r="O11" s="214"/>
      <c r="P11" s="214">
        <v>12</v>
      </c>
      <c r="Q11" s="215">
        <v>5973</v>
      </c>
    </row>
    <row r="12" spans="1:17" ht="12.75">
      <c r="A12" s="211"/>
      <c r="B12" s="212" t="s">
        <v>206</v>
      </c>
      <c r="C12" s="213">
        <v>1</v>
      </c>
      <c r="D12" s="214"/>
      <c r="E12" s="214"/>
      <c r="F12" s="214"/>
      <c r="G12" s="214"/>
      <c r="H12" s="214">
        <v>1</v>
      </c>
      <c r="I12" s="214">
        <v>1</v>
      </c>
      <c r="J12" s="214"/>
      <c r="K12" s="214"/>
      <c r="L12" s="214">
        <v>6</v>
      </c>
      <c r="M12" s="214"/>
      <c r="N12" s="214"/>
      <c r="O12" s="214"/>
      <c r="P12" s="214"/>
      <c r="Q12" s="215">
        <v>9</v>
      </c>
    </row>
    <row r="13" spans="1:17" ht="12.75">
      <c r="A13" s="211"/>
      <c r="B13" s="212" t="s">
        <v>207</v>
      </c>
      <c r="C13" s="213">
        <v>101</v>
      </c>
      <c r="D13" s="214">
        <v>1</v>
      </c>
      <c r="E13" s="214"/>
      <c r="F13" s="214">
        <v>6</v>
      </c>
      <c r="G13" s="214">
        <v>10</v>
      </c>
      <c r="H13" s="214"/>
      <c r="I13" s="214">
        <v>1</v>
      </c>
      <c r="J13" s="214">
        <v>1</v>
      </c>
      <c r="K13" s="214"/>
      <c r="L13" s="214"/>
      <c r="M13" s="214"/>
      <c r="N13" s="214"/>
      <c r="O13" s="214"/>
      <c r="P13" s="214"/>
      <c r="Q13" s="215">
        <v>120</v>
      </c>
    </row>
    <row r="14" spans="1:17" ht="12.75">
      <c r="A14" s="211"/>
      <c r="B14" s="212" t="s">
        <v>208</v>
      </c>
      <c r="C14" s="213">
        <v>164</v>
      </c>
      <c r="D14" s="214">
        <v>13</v>
      </c>
      <c r="E14" s="214">
        <v>7</v>
      </c>
      <c r="F14" s="214">
        <v>34</v>
      </c>
      <c r="G14" s="214">
        <v>90</v>
      </c>
      <c r="H14" s="214">
        <v>37</v>
      </c>
      <c r="I14" s="214">
        <v>14</v>
      </c>
      <c r="J14" s="214">
        <v>83</v>
      </c>
      <c r="K14" s="214">
        <v>20</v>
      </c>
      <c r="L14" s="214">
        <v>2</v>
      </c>
      <c r="M14" s="214"/>
      <c r="N14" s="214"/>
      <c r="O14" s="214"/>
      <c r="P14" s="214">
        <v>12</v>
      </c>
      <c r="Q14" s="215">
        <v>476</v>
      </c>
    </row>
    <row r="15" spans="1:17" ht="12.75">
      <c r="A15" s="211"/>
      <c r="B15" s="212" t="s">
        <v>209</v>
      </c>
      <c r="C15" s="213">
        <v>110</v>
      </c>
      <c r="D15" s="214">
        <v>20</v>
      </c>
      <c r="E15" s="214">
        <v>9</v>
      </c>
      <c r="F15" s="214">
        <v>20</v>
      </c>
      <c r="G15" s="214">
        <v>117</v>
      </c>
      <c r="H15" s="214">
        <v>76</v>
      </c>
      <c r="I15" s="214">
        <v>46</v>
      </c>
      <c r="J15" s="214">
        <v>67</v>
      </c>
      <c r="K15" s="214">
        <v>114</v>
      </c>
      <c r="L15" s="214">
        <v>135</v>
      </c>
      <c r="M15" s="214"/>
      <c r="N15" s="214"/>
      <c r="O15" s="214"/>
      <c r="P15" s="214">
        <v>26</v>
      </c>
      <c r="Q15" s="215">
        <v>740</v>
      </c>
    </row>
    <row r="16" spans="1:17" ht="12.75">
      <c r="A16" s="207" t="s">
        <v>210</v>
      </c>
      <c r="B16" s="217"/>
      <c r="C16" s="208">
        <v>1450</v>
      </c>
      <c r="D16" s="209">
        <v>94</v>
      </c>
      <c r="E16" s="209">
        <v>265</v>
      </c>
      <c r="F16" s="209">
        <v>209</v>
      </c>
      <c r="G16" s="209">
        <v>984</v>
      </c>
      <c r="H16" s="209">
        <v>828</v>
      </c>
      <c r="I16" s="209">
        <v>3987</v>
      </c>
      <c r="J16" s="209">
        <v>2085</v>
      </c>
      <c r="K16" s="209">
        <v>542</v>
      </c>
      <c r="L16" s="209">
        <v>773</v>
      </c>
      <c r="M16" s="209"/>
      <c r="N16" s="209"/>
      <c r="O16" s="209"/>
      <c r="P16" s="209">
        <v>123</v>
      </c>
      <c r="Q16" s="210">
        <v>11340</v>
      </c>
    </row>
    <row r="17" spans="1:17" ht="12.75">
      <c r="A17" s="206" t="s">
        <v>211</v>
      </c>
      <c r="B17" s="207" t="s">
        <v>212</v>
      </c>
      <c r="C17" s="208"/>
      <c r="D17" s="209"/>
      <c r="E17" s="209">
        <v>10954</v>
      </c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10">
        <v>10954</v>
      </c>
    </row>
    <row r="18" spans="1:17" ht="12.75">
      <c r="A18" s="211"/>
      <c r="B18" s="212" t="s">
        <v>213</v>
      </c>
      <c r="C18" s="213"/>
      <c r="D18" s="214"/>
      <c r="E18" s="214">
        <v>1311</v>
      </c>
      <c r="F18" s="214"/>
      <c r="G18" s="214"/>
      <c r="H18" s="214"/>
      <c r="I18" s="214"/>
      <c r="J18" s="214"/>
      <c r="K18" s="214"/>
      <c r="L18" s="214">
        <v>8</v>
      </c>
      <c r="M18" s="214"/>
      <c r="N18" s="214"/>
      <c r="O18" s="214"/>
      <c r="P18" s="214"/>
      <c r="Q18" s="215">
        <v>1319</v>
      </c>
    </row>
    <row r="19" spans="1:17" ht="12.75">
      <c r="A19" s="207" t="s">
        <v>214</v>
      </c>
      <c r="B19" s="217"/>
      <c r="C19" s="208"/>
      <c r="D19" s="209"/>
      <c r="E19" s="209">
        <v>12265</v>
      </c>
      <c r="F19" s="209"/>
      <c r="G19" s="209"/>
      <c r="H19" s="209"/>
      <c r="I19" s="209"/>
      <c r="J19" s="209"/>
      <c r="K19" s="209"/>
      <c r="L19" s="209">
        <v>8</v>
      </c>
      <c r="M19" s="209"/>
      <c r="N19" s="209"/>
      <c r="O19" s="209"/>
      <c r="P19" s="209"/>
      <c r="Q19" s="210">
        <v>12273</v>
      </c>
    </row>
    <row r="20" spans="1:17" ht="12.75">
      <c r="A20" s="206" t="s">
        <v>215</v>
      </c>
      <c r="B20" s="207" t="s">
        <v>216</v>
      </c>
      <c r="C20" s="208">
        <v>33</v>
      </c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10">
        <v>33</v>
      </c>
    </row>
    <row r="21" spans="1:17" ht="12.75">
      <c r="A21" s="207" t="s">
        <v>217</v>
      </c>
      <c r="B21" s="217"/>
      <c r="C21" s="208">
        <v>33</v>
      </c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10">
        <v>33</v>
      </c>
    </row>
    <row r="22" spans="1:17" ht="12.75">
      <c r="A22" s="206" t="s">
        <v>218</v>
      </c>
      <c r="B22" s="207" t="s">
        <v>219</v>
      </c>
      <c r="C22" s="208">
        <v>14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10">
        <v>14</v>
      </c>
    </row>
    <row r="23" spans="1:17" ht="12.75">
      <c r="A23" s="207" t="s">
        <v>220</v>
      </c>
      <c r="B23" s="217"/>
      <c r="C23" s="208">
        <v>14</v>
      </c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10">
        <v>14</v>
      </c>
    </row>
    <row r="24" spans="1:17" ht="12.75">
      <c r="A24" s="206" t="s">
        <v>221</v>
      </c>
      <c r="B24" s="207" t="s">
        <v>222</v>
      </c>
      <c r="C24" s="208">
        <v>50</v>
      </c>
      <c r="D24" s="209"/>
      <c r="E24" s="209"/>
      <c r="F24" s="209">
        <v>10</v>
      </c>
      <c r="G24" s="209"/>
      <c r="H24" s="209"/>
      <c r="I24" s="209">
        <v>25586</v>
      </c>
      <c r="J24" s="209"/>
      <c r="K24" s="209">
        <v>447</v>
      </c>
      <c r="L24" s="209">
        <v>503</v>
      </c>
      <c r="M24" s="209"/>
      <c r="N24" s="209"/>
      <c r="O24" s="209"/>
      <c r="P24" s="209"/>
      <c r="Q24" s="210">
        <v>26596</v>
      </c>
    </row>
    <row r="25" spans="1:17" ht="12.75">
      <c r="A25" s="207" t="s">
        <v>223</v>
      </c>
      <c r="B25" s="217"/>
      <c r="C25" s="208">
        <v>50</v>
      </c>
      <c r="D25" s="209"/>
      <c r="E25" s="209"/>
      <c r="F25" s="209">
        <v>10</v>
      </c>
      <c r="G25" s="209"/>
      <c r="H25" s="209"/>
      <c r="I25" s="209">
        <v>25586</v>
      </c>
      <c r="J25" s="209"/>
      <c r="K25" s="209">
        <v>447</v>
      </c>
      <c r="L25" s="209">
        <v>503</v>
      </c>
      <c r="M25" s="209"/>
      <c r="N25" s="209"/>
      <c r="O25" s="209"/>
      <c r="P25" s="209"/>
      <c r="Q25" s="210">
        <v>26596</v>
      </c>
    </row>
    <row r="26" spans="1:17" ht="12.75">
      <c r="A26" s="206" t="s">
        <v>224</v>
      </c>
      <c r="B26" s="207" t="s">
        <v>225</v>
      </c>
      <c r="C26" s="208">
        <v>0</v>
      </c>
      <c r="D26" s="209"/>
      <c r="E26" s="209"/>
      <c r="F26" s="209"/>
      <c r="G26" s="209"/>
      <c r="H26" s="209"/>
      <c r="I26" s="209">
        <v>0</v>
      </c>
      <c r="J26" s="209"/>
      <c r="K26" s="209">
        <v>0</v>
      </c>
      <c r="L26" s="209">
        <v>0</v>
      </c>
      <c r="M26" s="209"/>
      <c r="N26" s="209"/>
      <c r="O26" s="209"/>
      <c r="P26" s="209"/>
      <c r="Q26" s="210">
        <v>0</v>
      </c>
    </row>
    <row r="27" spans="1:17" ht="12.75">
      <c r="A27" s="207" t="s">
        <v>226</v>
      </c>
      <c r="B27" s="217"/>
      <c r="C27" s="208">
        <v>0</v>
      </c>
      <c r="D27" s="209"/>
      <c r="E27" s="209"/>
      <c r="F27" s="209"/>
      <c r="G27" s="209"/>
      <c r="H27" s="209"/>
      <c r="I27" s="209">
        <v>0</v>
      </c>
      <c r="J27" s="209"/>
      <c r="K27" s="209">
        <v>0</v>
      </c>
      <c r="L27" s="209">
        <v>0</v>
      </c>
      <c r="M27" s="209"/>
      <c r="N27" s="209"/>
      <c r="O27" s="209"/>
      <c r="P27" s="209"/>
      <c r="Q27" s="210">
        <v>0</v>
      </c>
    </row>
    <row r="28" spans="1:17" ht="12.75">
      <c r="A28" s="206" t="s">
        <v>227</v>
      </c>
      <c r="B28" s="207" t="s">
        <v>228</v>
      </c>
      <c r="C28" s="208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>
        <v>1302</v>
      </c>
      <c r="O28" s="209"/>
      <c r="P28" s="209"/>
      <c r="Q28" s="210">
        <v>1302</v>
      </c>
    </row>
    <row r="29" spans="1:17" ht="12.75">
      <c r="A29" s="211"/>
      <c r="B29" s="212" t="s">
        <v>229</v>
      </c>
      <c r="C29" s="213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>
        <v>486</v>
      </c>
      <c r="O29" s="214"/>
      <c r="P29" s="214"/>
      <c r="Q29" s="215">
        <v>486</v>
      </c>
    </row>
    <row r="30" spans="1:17" ht="12.75">
      <c r="A30" s="211"/>
      <c r="B30" s="212" t="s">
        <v>230</v>
      </c>
      <c r="C30" s="213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>
        <v>2994</v>
      </c>
      <c r="O30" s="214"/>
      <c r="P30" s="214"/>
      <c r="Q30" s="215">
        <v>2994</v>
      </c>
    </row>
    <row r="31" spans="1:17" ht="12.75">
      <c r="A31" s="211"/>
      <c r="B31" s="212" t="s">
        <v>231</v>
      </c>
      <c r="C31" s="213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>
        <v>364</v>
      </c>
      <c r="O31" s="214"/>
      <c r="P31" s="214"/>
      <c r="Q31" s="215">
        <v>364</v>
      </c>
    </row>
    <row r="32" spans="1:17" ht="12.75">
      <c r="A32" s="207" t="s">
        <v>232</v>
      </c>
      <c r="B32" s="217"/>
      <c r="C32" s="208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>
        <v>5146</v>
      </c>
      <c r="O32" s="209"/>
      <c r="P32" s="209"/>
      <c r="Q32" s="210">
        <v>5146</v>
      </c>
    </row>
    <row r="33" spans="1:17" ht="12.75">
      <c r="A33" s="206" t="s">
        <v>233</v>
      </c>
      <c r="B33" s="207" t="s">
        <v>234</v>
      </c>
      <c r="C33" s="208">
        <v>8</v>
      </c>
      <c r="D33" s="209"/>
      <c r="E33" s="209"/>
      <c r="F33" s="209"/>
      <c r="G33" s="209"/>
      <c r="H33" s="209"/>
      <c r="I33" s="209"/>
      <c r="J33" s="209"/>
      <c r="K33" s="209"/>
      <c r="L33" s="209">
        <v>20</v>
      </c>
      <c r="M33" s="209">
        <v>49</v>
      </c>
      <c r="N33" s="209"/>
      <c r="O33" s="209"/>
      <c r="P33" s="209"/>
      <c r="Q33" s="210">
        <v>77</v>
      </c>
    </row>
    <row r="34" spans="1:17" ht="12.75">
      <c r="A34" s="211"/>
      <c r="B34" s="212" t="s">
        <v>235</v>
      </c>
      <c r="C34" s="213">
        <v>84</v>
      </c>
      <c r="D34" s="214"/>
      <c r="E34" s="214"/>
      <c r="F34" s="214"/>
      <c r="G34" s="214"/>
      <c r="H34" s="214"/>
      <c r="I34" s="214"/>
      <c r="J34" s="214"/>
      <c r="K34" s="214"/>
      <c r="L34" s="214">
        <v>32</v>
      </c>
      <c r="M34" s="214">
        <v>119</v>
      </c>
      <c r="N34" s="214"/>
      <c r="O34" s="214">
        <v>11</v>
      </c>
      <c r="P34" s="214"/>
      <c r="Q34" s="215">
        <v>246</v>
      </c>
    </row>
    <row r="35" spans="1:17" ht="12.75">
      <c r="A35" s="211"/>
      <c r="B35" s="212" t="s">
        <v>236</v>
      </c>
      <c r="C35" s="213"/>
      <c r="D35" s="214"/>
      <c r="E35" s="214"/>
      <c r="F35" s="214"/>
      <c r="G35" s="214"/>
      <c r="H35" s="214"/>
      <c r="I35" s="214"/>
      <c r="J35" s="214"/>
      <c r="K35" s="214"/>
      <c r="L35" s="214"/>
      <c r="M35" s="214">
        <v>154</v>
      </c>
      <c r="N35" s="214"/>
      <c r="O35" s="214"/>
      <c r="P35" s="214"/>
      <c r="Q35" s="215">
        <v>154</v>
      </c>
    </row>
    <row r="36" spans="1:17" ht="12.75">
      <c r="A36" s="211"/>
      <c r="B36" s="212" t="s">
        <v>237</v>
      </c>
      <c r="C36" s="213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>
        <v>6</v>
      </c>
      <c r="P36" s="214"/>
      <c r="Q36" s="215">
        <v>6</v>
      </c>
    </row>
    <row r="37" spans="1:17" ht="12.75">
      <c r="A37" s="211"/>
      <c r="B37" s="212" t="s">
        <v>238</v>
      </c>
      <c r="C37" s="213">
        <v>20</v>
      </c>
      <c r="D37" s="214"/>
      <c r="E37" s="214"/>
      <c r="F37" s="214"/>
      <c r="G37" s="214"/>
      <c r="H37" s="214"/>
      <c r="I37" s="214"/>
      <c r="J37" s="214"/>
      <c r="K37" s="214"/>
      <c r="L37" s="214">
        <v>10</v>
      </c>
      <c r="M37" s="214">
        <v>52</v>
      </c>
      <c r="N37" s="214"/>
      <c r="O37" s="214">
        <v>4</v>
      </c>
      <c r="P37" s="214"/>
      <c r="Q37" s="215">
        <v>86</v>
      </c>
    </row>
    <row r="38" spans="1:17" ht="12.75">
      <c r="A38" s="211"/>
      <c r="B38" s="212" t="s">
        <v>208</v>
      </c>
      <c r="C38" s="213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>
        <v>1</v>
      </c>
      <c r="P38" s="214"/>
      <c r="Q38" s="215">
        <v>1</v>
      </c>
    </row>
    <row r="39" spans="1:17" ht="12.75">
      <c r="A39" s="211"/>
      <c r="B39" s="212" t="s">
        <v>209</v>
      </c>
      <c r="C39" s="213">
        <v>35</v>
      </c>
      <c r="D39" s="214"/>
      <c r="E39" s="214"/>
      <c r="F39" s="214"/>
      <c r="G39" s="214"/>
      <c r="H39" s="214"/>
      <c r="I39" s="214"/>
      <c r="J39" s="214"/>
      <c r="K39" s="214"/>
      <c r="L39" s="214"/>
      <c r="M39" s="214">
        <v>88</v>
      </c>
      <c r="N39" s="214"/>
      <c r="O39" s="214">
        <v>3</v>
      </c>
      <c r="P39" s="214"/>
      <c r="Q39" s="215">
        <v>126</v>
      </c>
    </row>
    <row r="40" spans="1:17" ht="12.75">
      <c r="A40" s="207" t="s">
        <v>239</v>
      </c>
      <c r="B40" s="217"/>
      <c r="C40" s="208">
        <v>147</v>
      </c>
      <c r="D40" s="209"/>
      <c r="E40" s="209"/>
      <c r="F40" s="209"/>
      <c r="G40" s="209"/>
      <c r="H40" s="209"/>
      <c r="I40" s="209"/>
      <c r="J40" s="209"/>
      <c r="K40" s="209"/>
      <c r="L40" s="209">
        <v>62</v>
      </c>
      <c r="M40" s="209">
        <v>462</v>
      </c>
      <c r="N40" s="209"/>
      <c r="O40" s="209">
        <v>25</v>
      </c>
      <c r="P40" s="209"/>
      <c r="Q40" s="210">
        <v>696</v>
      </c>
    </row>
    <row r="41" spans="1:17" ht="12.75">
      <c r="A41" s="206" t="s">
        <v>240</v>
      </c>
      <c r="B41" s="207" t="s">
        <v>241</v>
      </c>
      <c r="C41" s="208"/>
      <c r="D41" s="209"/>
      <c r="E41" s="209"/>
      <c r="F41" s="209"/>
      <c r="G41" s="209"/>
      <c r="H41" s="209"/>
      <c r="I41" s="209"/>
      <c r="J41" s="209">
        <v>27</v>
      </c>
      <c r="K41" s="209"/>
      <c r="L41" s="209"/>
      <c r="M41" s="209"/>
      <c r="N41" s="209"/>
      <c r="O41" s="209"/>
      <c r="P41" s="209"/>
      <c r="Q41" s="210">
        <v>27</v>
      </c>
    </row>
    <row r="42" spans="1:17" ht="12.75">
      <c r="A42" s="211"/>
      <c r="B42" s="212" t="s">
        <v>242</v>
      </c>
      <c r="C42" s="213"/>
      <c r="D42" s="214"/>
      <c r="E42" s="214"/>
      <c r="F42" s="214"/>
      <c r="G42" s="214"/>
      <c r="H42" s="214"/>
      <c r="I42" s="214"/>
      <c r="J42" s="214">
        <v>1450</v>
      </c>
      <c r="K42" s="214"/>
      <c r="L42" s="214">
        <v>85</v>
      </c>
      <c r="M42" s="214"/>
      <c r="N42" s="214"/>
      <c r="O42" s="214"/>
      <c r="P42" s="214"/>
      <c r="Q42" s="215">
        <v>1535</v>
      </c>
    </row>
    <row r="43" spans="1:17" ht="12.75">
      <c r="A43" s="211"/>
      <c r="B43" s="212" t="s">
        <v>243</v>
      </c>
      <c r="C43" s="213"/>
      <c r="D43" s="214"/>
      <c r="E43" s="214"/>
      <c r="F43" s="214"/>
      <c r="G43" s="214"/>
      <c r="H43" s="214"/>
      <c r="I43" s="214"/>
      <c r="J43" s="214">
        <v>1043</v>
      </c>
      <c r="K43" s="214"/>
      <c r="L43" s="214">
        <v>41</v>
      </c>
      <c r="M43" s="214"/>
      <c r="N43" s="214"/>
      <c r="O43" s="214"/>
      <c r="P43" s="214"/>
      <c r="Q43" s="215">
        <v>1084</v>
      </c>
    </row>
    <row r="44" spans="1:17" ht="12.75">
      <c r="A44" s="211"/>
      <c r="B44" s="212" t="s">
        <v>244</v>
      </c>
      <c r="C44" s="213"/>
      <c r="D44" s="214"/>
      <c r="E44" s="214"/>
      <c r="F44" s="214"/>
      <c r="G44" s="214"/>
      <c r="H44" s="214"/>
      <c r="I44" s="214"/>
      <c r="J44" s="214">
        <v>248</v>
      </c>
      <c r="K44" s="214"/>
      <c r="L44" s="214">
        <v>11</v>
      </c>
      <c r="M44" s="214"/>
      <c r="N44" s="214"/>
      <c r="O44" s="214"/>
      <c r="P44" s="214"/>
      <c r="Q44" s="215">
        <v>259</v>
      </c>
    </row>
    <row r="45" spans="1:17" ht="12.75">
      <c r="A45" s="211"/>
      <c r="B45" s="212" t="s">
        <v>245</v>
      </c>
      <c r="C45" s="213"/>
      <c r="D45" s="214"/>
      <c r="E45" s="214"/>
      <c r="F45" s="214">
        <v>1</v>
      </c>
      <c r="G45" s="214"/>
      <c r="H45" s="214"/>
      <c r="I45" s="214"/>
      <c r="J45" s="214">
        <v>1368</v>
      </c>
      <c r="K45" s="214"/>
      <c r="L45" s="214">
        <v>32</v>
      </c>
      <c r="M45" s="214"/>
      <c r="N45" s="214"/>
      <c r="O45" s="214"/>
      <c r="P45" s="214"/>
      <c r="Q45" s="215">
        <v>1401</v>
      </c>
    </row>
    <row r="46" spans="1:17" ht="12.75">
      <c r="A46" s="211"/>
      <c r="B46" s="212" t="s">
        <v>246</v>
      </c>
      <c r="C46" s="213"/>
      <c r="D46" s="214"/>
      <c r="E46" s="214"/>
      <c r="F46" s="214"/>
      <c r="G46" s="214"/>
      <c r="H46" s="214"/>
      <c r="I46" s="214"/>
      <c r="J46" s="214">
        <v>97</v>
      </c>
      <c r="K46" s="214"/>
      <c r="L46" s="214">
        <v>10</v>
      </c>
      <c r="M46" s="214"/>
      <c r="N46" s="214"/>
      <c r="O46" s="214"/>
      <c r="P46" s="214"/>
      <c r="Q46" s="215">
        <v>107</v>
      </c>
    </row>
    <row r="47" spans="1:17" ht="12.75">
      <c r="A47" s="207" t="s">
        <v>247</v>
      </c>
      <c r="B47" s="217"/>
      <c r="C47" s="208"/>
      <c r="D47" s="209"/>
      <c r="E47" s="209"/>
      <c r="F47" s="209">
        <v>1</v>
      </c>
      <c r="G47" s="209"/>
      <c r="H47" s="209"/>
      <c r="I47" s="209"/>
      <c r="J47" s="209">
        <v>4233</v>
      </c>
      <c r="K47" s="209"/>
      <c r="L47" s="209">
        <v>179</v>
      </c>
      <c r="M47" s="209"/>
      <c r="N47" s="209"/>
      <c r="O47" s="209"/>
      <c r="P47" s="209"/>
      <c r="Q47" s="210">
        <v>4413</v>
      </c>
    </row>
    <row r="48" spans="1:17" ht="12.75">
      <c r="A48" s="206" t="s">
        <v>248</v>
      </c>
      <c r="B48" s="207" t="s">
        <v>249</v>
      </c>
      <c r="C48" s="208"/>
      <c r="D48" s="209"/>
      <c r="E48" s="209"/>
      <c r="F48" s="209"/>
      <c r="G48" s="209"/>
      <c r="H48" s="209">
        <v>1</v>
      </c>
      <c r="I48" s="209"/>
      <c r="J48" s="209"/>
      <c r="K48" s="209"/>
      <c r="L48" s="209">
        <v>1</v>
      </c>
      <c r="M48" s="209"/>
      <c r="N48" s="209"/>
      <c r="O48" s="209"/>
      <c r="P48" s="209"/>
      <c r="Q48" s="210">
        <v>2</v>
      </c>
    </row>
    <row r="49" spans="1:17" ht="12.75">
      <c r="A49" s="211"/>
      <c r="B49" s="212" t="s">
        <v>250</v>
      </c>
      <c r="C49" s="213"/>
      <c r="D49" s="214"/>
      <c r="E49" s="214"/>
      <c r="F49" s="214"/>
      <c r="G49" s="214"/>
      <c r="H49" s="214">
        <v>26</v>
      </c>
      <c r="I49" s="214"/>
      <c r="J49" s="214"/>
      <c r="K49" s="214"/>
      <c r="L49" s="214">
        <v>2</v>
      </c>
      <c r="M49" s="214"/>
      <c r="N49" s="214"/>
      <c r="O49" s="214"/>
      <c r="P49" s="214"/>
      <c r="Q49" s="215">
        <v>28</v>
      </c>
    </row>
    <row r="50" spans="1:17" ht="12.75">
      <c r="A50" s="211"/>
      <c r="B50" s="212" t="s">
        <v>251</v>
      </c>
      <c r="C50" s="213"/>
      <c r="D50" s="214"/>
      <c r="E50" s="214"/>
      <c r="F50" s="214"/>
      <c r="G50" s="214"/>
      <c r="H50" s="214">
        <v>51</v>
      </c>
      <c r="I50" s="214"/>
      <c r="J50" s="214"/>
      <c r="K50" s="214"/>
      <c r="L50" s="214"/>
      <c r="M50" s="214"/>
      <c r="N50" s="214"/>
      <c r="O50" s="214"/>
      <c r="P50" s="214"/>
      <c r="Q50" s="215">
        <v>51</v>
      </c>
    </row>
    <row r="51" spans="1:17" ht="12.75">
      <c r="A51" s="211"/>
      <c r="B51" s="212" t="s">
        <v>252</v>
      </c>
      <c r="C51" s="213">
        <v>1</v>
      </c>
      <c r="D51" s="214"/>
      <c r="E51" s="214"/>
      <c r="F51" s="214"/>
      <c r="G51" s="214"/>
      <c r="H51" s="214">
        <v>29</v>
      </c>
      <c r="I51" s="214"/>
      <c r="J51" s="214"/>
      <c r="K51" s="214"/>
      <c r="L51" s="214">
        <v>1</v>
      </c>
      <c r="M51" s="214"/>
      <c r="N51" s="214"/>
      <c r="O51" s="214"/>
      <c r="P51" s="214"/>
      <c r="Q51" s="215">
        <v>31</v>
      </c>
    </row>
    <row r="52" spans="1:17" ht="12.75">
      <c r="A52" s="211"/>
      <c r="B52" s="212" t="s">
        <v>253</v>
      </c>
      <c r="C52" s="213"/>
      <c r="D52" s="214"/>
      <c r="E52" s="214"/>
      <c r="F52" s="214"/>
      <c r="G52" s="214"/>
      <c r="H52" s="214">
        <v>86</v>
      </c>
      <c r="I52" s="214"/>
      <c r="J52" s="214"/>
      <c r="K52" s="214"/>
      <c r="L52" s="214">
        <v>7</v>
      </c>
      <c r="M52" s="214"/>
      <c r="N52" s="214"/>
      <c r="O52" s="214"/>
      <c r="P52" s="214"/>
      <c r="Q52" s="215">
        <v>93</v>
      </c>
    </row>
    <row r="53" spans="1:17" ht="12.75">
      <c r="A53" s="211"/>
      <c r="B53" s="212" t="s">
        <v>254</v>
      </c>
      <c r="C53" s="213"/>
      <c r="D53" s="214"/>
      <c r="E53" s="214"/>
      <c r="F53" s="214"/>
      <c r="G53" s="214"/>
      <c r="H53" s="214">
        <v>23</v>
      </c>
      <c r="I53" s="214"/>
      <c r="J53" s="214"/>
      <c r="K53" s="214"/>
      <c r="L53" s="214"/>
      <c r="M53" s="214"/>
      <c r="N53" s="214"/>
      <c r="O53" s="214"/>
      <c r="P53" s="214"/>
      <c r="Q53" s="215">
        <v>23</v>
      </c>
    </row>
    <row r="54" spans="1:17" ht="12.75">
      <c r="A54" s="207" t="s">
        <v>255</v>
      </c>
      <c r="B54" s="217"/>
      <c r="C54" s="208">
        <v>1</v>
      </c>
      <c r="D54" s="209"/>
      <c r="E54" s="209"/>
      <c r="F54" s="209"/>
      <c r="G54" s="209"/>
      <c r="H54" s="209">
        <v>216</v>
      </c>
      <c r="I54" s="209"/>
      <c r="J54" s="209"/>
      <c r="K54" s="209"/>
      <c r="L54" s="209">
        <v>11</v>
      </c>
      <c r="M54" s="209"/>
      <c r="N54" s="209"/>
      <c r="O54" s="209"/>
      <c r="P54" s="209"/>
      <c r="Q54" s="210">
        <v>228</v>
      </c>
    </row>
    <row r="55" spans="1:17" ht="12.75">
      <c r="A55" s="206" t="s">
        <v>256</v>
      </c>
      <c r="B55" s="207" t="s">
        <v>257</v>
      </c>
      <c r="C55" s="208"/>
      <c r="D55" s="209"/>
      <c r="E55" s="209"/>
      <c r="F55" s="209"/>
      <c r="G55" s="209"/>
      <c r="H55" s="209">
        <v>6</v>
      </c>
      <c r="I55" s="209"/>
      <c r="J55" s="209"/>
      <c r="K55" s="209"/>
      <c r="L55" s="209">
        <v>4</v>
      </c>
      <c r="M55" s="209"/>
      <c r="N55" s="209"/>
      <c r="O55" s="209"/>
      <c r="P55" s="209"/>
      <c r="Q55" s="210">
        <v>10</v>
      </c>
    </row>
    <row r="56" spans="1:17" ht="12.75">
      <c r="A56" s="211"/>
      <c r="B56" s="212" t="s">
        <v>258</v>
      </c>
      <c r="C56" s="213"/>
      <c r="D56" s="214"/>
      <c r="E56" s="214"/>
      <c r="F56" s="214"/>
      <c r="G56" s="214"/>
      <c r="H56" s="214">
        <v>58</v>
      </c>
      <c r="I56" s="214"/>
      <c r="J56" s="214"/>
      <c r="K56" s="214"/>
      <c r="L56" s="214">
        <v>6</v>
      </c>
      <c r="M56" s="214"/>
      <c r="N56" s="214"/>
      <c r="O56" s="214"/>
      <c r="P56" s="214"/>
      <c r="Q56" s="215">
        <v>64</v>
      </c>
    </row>
    <row r="57" spans="1:17" ht="12.75">
      <c r="A57" s="211"/>
      <c r="B57" s="212" t="s">
        <v>259</v>
      </c>
      <c r="C57" s="213"/>
      <c r="D57" s="214"/>
      <c r="E57" s="214"/>
      <c r="F57" s="214"/>
      <c r="G57" s="214"/>
      <c r="H57" s="214">
        <v>39</v>
      </c>
      <c r="I57" s="214"/>
      <c r="J57" s="214"/>
      <c r="K57" s="214"/>
      <c r="L57" s="214">
        <v>12</v>
      </c>
      <c r="M57" s="214"/>
      <c r="N57" s="214"/>
      <c r="O57" s="214"/>
      <c r="P57" s="214"/>
      <c r="Q57" s="215">
        <v>51</v>
      </c>
    </row>
    <row r="58" spans="1:17" ht="12.75">
      <c r="A58" s="211"/>
      <c r="B58" s="212" t="s">
        <v>260</v>
      </c>
      <c r="C58" s="213"/>
      <c r="D58" s="214"/>
      <c r="E58" s="214"/>
      <c r="F58" s="214"/>
      <c r="G58" s="214"/>
      <c r="H58" s="214">
        <v>40</v>
      </c>
      <c r="I58" s="214"/>
      <c r="J58" s="214"/>
      <c r="K58" s="214"/>
      <c r="L58" s="214">
        <v>2</v>
      </c>
      <c r="M58" s="214"/>
      <c r="N58" s="214"/>
      <c r="O58" s="214"/>
      <c r="P58" s="214"/>
      <c r="Q58" s="215">
        <v>42</v>
      </c>
    </row>
    <row r="59" spans="1:17" ht="12.75">
      <c r="A59" s="211"/>
      <c r="B59" s="212" t="s">
        <v>261</v>
      </c>
      <c r="C59" s="213"/>
      <c r="D59" s="214"/>
      <c r="E59" s="214"/>
      <c r="F59" s="214"/>
      <c r="G59" s="214"/>
      <c r="H59" s="214">
        <v>32</v>
      </c>
      <c r="I59" s="214"/>
      <c r="J59" s="214"/>
      <c r="K59" s="214"/>
      <c r="L59" s="214">
        <v>9</v>
      </c>
      <c r="M59" s="214"/>
      <c r="N59" s="214"/>
      <c r="O59" s="214"/>
      <c r="P59" s="214"/>
      <c r="Q59" s="215">
        <v>41</v>
      </c>
    </row>
    <row r="60" spans="1:17" ht="12.75">
      <c r="A60" s="207" t="s">
        <v>262</v>
      </c>
      <c r="B60" s="217"/>
      <c r="C60" s="208"/>
      <c r="D60" s="209"/>
      <c r="E60" s="209"/>
      <c r="F60" s="209"/>
      <c r="G60" s="209"/>
      <c r="H60" s="209">
        <v>175</v>
      </c>
      <c r="I60" s="209"/>
      <c r="J60" s="209"/>
      <c r="K60" s="209"/>
      <c r="L60" s="209">
        <v>33</v>
      </c>
      <c r="M60" s="209"/>
      <c r="N60" s="209"/>
      <c r="O60" s="209"/>
      <c r="P60" s="209"/>
      <c r="Q60" s="210">
        <v>208</v>
      </c>
    </row>
    <row r="61" spans="1:18" ht="12.75">
      <c r="A61" s="218" t="s">
        <v>67</v>
      </c>
      <c r="B61" s="219"/>
      <c r="C61" s="220">
        <v>1709</v>
      </c>
      <c r="D61" s="221">
        <v>96</v>
      </c>
      <c r="E61" s="221">
        <v>12537</v>
      </c>
      <c r="F61" s="221">
        <v>223</v>
      </c>
      <c r="G61" s="221">
        <v>987</v>
      </c>
      <c r="H61" s="221">
        <v>1225</v>
      </c>
      <c r="I61" s="221">
        <v>29575</v>
      </c>
      <c r="J61" s="221">
        <v>6322</v>
      </c>
      <c r="K61" s="221">
        <v>993</v>
      </c>
      <c r="L61" s="221">
        <v>1569</v>
      </c>
      <c r="M61" s="221">
        <v>462</v>
      </c>
      <c r="N61" s="221">
        <v>5146</v>
      </c>
      <c r="O61" s="221">
        <v>25</v>
      </c>
      <c r="P61" s="221">
        <v>131</v>
      </c>
      <c r="Q61" s="222">
        <v>61000</v>
      </c>
      <c r="R61" s="214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D24420177</dc:creator>
  <cp:keywords/>
  <dc:description/>
  <cp:lastModifiedBy>MSALUDWS000</cp:lastModifiedBy>
  <cp:lastPrinted>2003-11-25T15:15:29Z</cp:lastPrinted>
  <dcterms:created xsi:type="dcterms:W3CDTF">2003-10-31T18:42:06Z</dcterms:created>
  <dcterms:modified xsi:type="dcterms:W3CDTF">2003-11-25T15:17:59Z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