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62" i="1" l="1"/>
  <c r="D61" i="1"/>
  <c r="D57" i="1"/>
  <c r="D55" i="1"/>
  <c r="D51" i="1"/>
  <c r="D49" i="1"/>
  <c r="D46" i="1"/>
  <c r="D45" i="1"/>
  <c r="D44" i="1"/>
  <c r="D42" i="1"/>
  <c r="D41" i="1"/>
  <c r="D40" i="1"/>
  <c r="D38" i="1"/>
  <c r="D22" i="1"/>
  <c r="D21" i="1"/>
  <c r="D20" i="1"/>
  <c r="D19" i="1"/>
  <c r="D17" i="1"/>
  <c r="D16" i="1"/>
  <c r="D15" i="1"/>
  <c r="D14" i="1"/>
  <c r="D13" i="1"/>
  <c r="D12" i="1"/>
</calcChain>
</file>

<file path=xl/sharedStrings.xml><?xml version="1.0" encoding="utf-8"?>
<sst xmlns="http://schemas.openxmlformats.org/spreadsheetml/2006/main" count="220" uniqueCount="212">
  <si>
    <t>Luis g bosch empr constr sa</t>
  </si>
  <si>
    <t>2626153/36</t>
  </si>
  <si>
    <t>caro silvia agostina</t>
  </si>
  <si>
    <t>1967347/37</t>
  </si>
  <si>
    <t>leyria esther noemi</t>
  </si>
  <si>
    <t>2315738/36</t>
  </si>
  <si>
    <t>1140-/2017</t>
  </si>
  <si>
    <t>murua ramona silvina</t>
  </si>
  <si>
    <t>1218-1/2017</t>
  </si>
  <si>
    <t>villafañe yanina elizabeth</t>
  </si>
  <si>
    <t>1153-1/2017</t>
  </si>
  <si>
    <t>castaño alberto omar</t>
  </si>
  <si>
    <t>fernandez micaela beatriz</t>
  </si>
  <si>
    <t>oliva matias demian</t>
  </si>
  <si>
    <t>baccega maria elvira</t>
  </si>
  <si>
    <t>990-1/2017</t>
  </si>
  <si>
    <t>flores luisa fabiana</t>
  </si>
  <si>
    <t>1252-1/2017</t>
  </si>
  <si>
    <t>ALTAMIRANO GASTON ALFREDO S</t>
  </si>
  <si>
    <t xml:space="preserve">ATAIDE ELBA CAYETANA </t>
  </si>
  <si>
    <t>BORGNA ARIEL ALEJANDRO</t>
  </si>
  <si>
    <t>203169/37</t>
  </si>
  <si>
    <t xml:space="preserve">GAUTO NICOLINO RUBEN </t>
  </si>
  <si>
    <t xml:space="preserve">GOMEZ IVANA CECILIA </t>
  </si>
  <si>
    <t xml:space="preserve">HIDALGO DANIEL ALEJANDRO </t>
  </si>
  <si>
    <t>LEANES CARMEN RAMONA</t>
  </si>
  <si>
    <t xml:space="preserve">MOLINA MARIA JULIA </t>
  </si>
  <si>
    <t>240929/37</t>
  </si>
  <si>
    <t>OLIVA, ELIZABETH SOLEDAD</t>
  </si>
  <si>
    <t xml:space="preserve">ROBIRA HECTOR DANIEL </t>
  </si>
  <si>
    <t>278068/37</t>
  </si>
  <si>
    <t xml:space="preserve">TISERA RAUL PEDRO </t>
  </si>
  <si>
    <t>182168/37</t>
  </si>
  <si>
    <t xml:space="preserve">BRANDAN ROSA BEATRIZ </t>
  </si>
  <si>
    <t xml:space="preserve">PERONCELLO GERARDO </t>
  </si>
  <si>
    <t xml:space="preserve">INSTAL-ARTE S.R.L </t>
  </si>
  <si>
    <t>2047886/36</t>
  </si>
  <si>
    <t>ORTEGA JOSE ANTONIO  6362337</t>
  </si>
  <si>
    <t xml:space="preserve">FERREYRA DANIEL </t>
  </si>
  <si>
    <t xml:space="preserve">QUINTANILLA LUIS ALBERTO </t>
  </si>
  <si>
    <t>FAMILY EMERGENCIAS MEDICAS ERL</t>
  </si>
  <si>
    <t>1276521/36</t>
  </si>
  <si>
    <t>VERGARA CARLOS M Y Otr</t>
  </si>
  <si>
    <t xml:space="preserve">MORENO ELIANA </t>
  </si>
  <si>
    <t xml:space="preserve">VILLARREAL INES CONSOLACIÓN </t>
  </si>
  <si>
    <t xml:space="preserve">DONOSO DIEGO NICOLAS </t>
  </si>
  <si>
    <t xml:space="preserve">OSSE SILVIA TERESA </t>
  </si>
  <si>
    <t xml:space="preserve">PEDERNERA EDGARDO P </t>
  </si>
  <si>
    <t>ASTRADA ANDREA BEATRIZ</t>
  </si>
  <si>
    <t xml:space="preserve">VILLADA SILVIA VANESA </t>
  </si>
  <si>
    <t xml:space="preserve">AGÜERO OSVALDO </t>
  </si>
  <si>
    <t xml:space="preserve">KOMBIBIYAN BERC </t>
  </si>
  <si>
    <t>2438045/36</t>
  </si>
  <si>
    <t>VELOZO, DIEGO</t>
  </si>
  <si>
    <t xml:space="preserve">ZABALA MATIAS ALEJANDRA </t>
  </si>
  <si>
    <t xml:space="preserve">ORTIZ MARIA CRISTINA </t>
  </si>
  <si>
    <t>22340/37</t>
  </si>
  <si>
    <t>OLMOS CARLOS ALBERTO</t>
  </si>
  <si>
    <t>258491/31</t>
  </si>
  <si>
    <t>LORENZALE MARTIN DIEGO</t>
  </si>
  <si>
    <t xml:space="preserve">DELGADO RAMON </t>
  </si>
  <si>
    <t xml:space="preserve">FERNANDEZ RODRIGO </t>
  </si>
  <si>
    <t>GIMENEZ EDGARDO DANIEL</t>
  </si>
  <si>
    <t xml:space="preserve">CASTAGNO NORMA FATIMA </t>
  </si>
  <si>
    <t>RIVAROLA ANGEL ANTONIO Y OTRO</t>
  </si>
  <si>
    <t xml:space="preserve">ACOSTA SUSANA BEATRIZ </t>
  </si>
  <si>
    <t xml:space="preserve">ALLENDE MIGUEL ANFEL </t>
  </si>
  <si>
    <t xml:space="preserve">BATALLANES SILVIA M </t>
  </si>
  <si>
    <t xml:space="preserve">POMEDA MARIA IABEL </t>
  </si>
  <si>
    <t xml:space="preserve">ROMERO DIEGO MIGUEL </t>
  </si>
  <si>
    <t xml:space="preserve">FLORES SILVIA MARIELA </t>
  </si>
  <si>
    <t xml:space="preserve">GUZMAN MARIO JAVIER </t>
  </si>
  <si>
    <t xml:space="preserve">ALTAMIRANO EGLE MARGARITA </t>
  </si>
  <si>
    <t>GARAY MARCELO</t>
  </si>
  <si>
    <t>202500/37</t>
  </si>
  <si>
    <t xml:space="preserve">PAEZ MENSEGUEZ MARIA ERCILIA </t>
  </si>
  <si>
    <t>250858/37</t>
  </si>
  <si>
    <t xml:space="preserve">HAEFELI PAULA TANIA </t>
  </si>
  <si>
    <t>255409/37</t>
  </si>
  <si>
    <t xml:space="preserve">MONTOYA JULIO SANTOS </t>
  </si>
  <si>
    <t xml:space="preserve">ABBA ADRIANA GLORIA </t>
  </si>
  <si>
    <t>288706/37</t>
  </si>
  <si>
    <t xml:space="preserve">MARQUEZ MARCELO P </t>
  </si>
  <si>
    <t xml:space="preserve">CEBALLOS RODRIGO MARTIN </t>
  </si>
  <si>
    <t>215203/37</t>
  </si>
  <si>
    <t xml:space="preserve">CUELLO FERNANDO JOSE </t>
  </si>
  <si>
    <t>STELZER HERNAN ALCIDES C/ PROVINCIA DE CORDOBA EJECUTIVO COBRO DE HONORARIOS</t>
  </si>
  <si>
    <t>6071768</t>
  </si>
  <si>
    <t>SUPERIOR GOBIERNO DE LA PROVINCIA DE CORDOBA C/  MONITORA SOCIEDAD ANONIMA EXPROPIACION</t>
  </si>
  <si>
    <t>4854688</t>
  </si>
  <si>
    <t>CORREA SEBASTIAN ALEJANDRO C/ PROVINCIA DE CORDOBA AMPARO POR MORA</t>
  </si>
  <si>
    <t>3323887</t>
  </si>
  <si>
    <t>PATO GRACIELA Y OTROS C/ ESTADO PROVINCIAL DE CORDOBA AMPARO POR MORA</t>
  </si>
  <si>
    <t>2766352</t>
  </si>
  <si>
    <t>SANCHEZ CENONA BEATRIZ C/ GOBIERNO DE LA PROVINCIA DE CORDOBA ORDINARIO ENFERMEDAD ACCIDENTE LEY DE RIESGOS</t>
  </si>
  <si>
    <t>3201586</t>
  </si>
  <si>
    <t>NASER MARIA CELESTE C/ SUPERIOR GOBIERNO DE LA PROVINCIA DE CORDOBA EJECUTIVO COBRO DE HONORARIOS</t>
  </si>
  <si>
    <t>6154867</t>
  </si>
  <si>
    <t>OLMOS MARIA REGINA C/ SUPERIOR GOBIERNO DE LA PROVINCIA DE CORDOBA ORDINARIO ACCIDENTE LEY DE RIESGOS</t>
  </si>
  <si>
    <t>3182760</t>
  </si>
  <si>
    <t>ARAOZ CARLOS DANTE C/ FISCO DE LA PROVINCIA DE CORDOBA EJECUTIVO</t>
  </si>
  <si>
    <t>BANCO ROELA SA C/ VILLARREAL ROQUE Y OTROS EJECUCIO HIPOTECARIA TERCERIA DE MEJOR DERECHO DEL FISCO</t>
  </si>
  <si>
    <t>5735091</t>
  </si>
  <si>
    <t>ARAOZ CARLOS MARCELO C/ PROVINCIA DE CORDOBA EJECUTIVO COBRO DE HONORARIOS</t>
  </si>
  <si>
    <t>5788930</t>
  </si>
  <si>
    <t>MALAGUEÑO SOFIA GERONIMA C/ HOSPITAL NUESTRA SEÑORA DE LA MISERICORDIA ORDINARIO DS. PS MALA PRAXIS</t>
  </si>
  <si>
    <t>5069643</t>
  </si>
  <si>
    <t>FERREYRA CRUZ C/ PROVINCIA DE CORDOBA EJECUTIVO COBRO DE HONORARIOS</t>
  </si>
  <si>
    <t>6145778</t>
  </si>
  <si>
    <t>MALLEA SILVA NANCY C/ PROVINCIA DE CORDOBA PLENA JURISDICCION</t>
  </si>
  <si>
    <t>1614831</t>
  </si>
  <si>
    <t>PEREA CECCHETTO MARIANA BEATRIZ C/ SUPERIOR GOBIERNO DE LA PROVINCIA DE CORDOBA EJECUTIVO COBRO DE HONORARIOS</t>
  </si>
  <si>
    <t>6233941</t>
  </si>
  <si>
    <t>GUERRERO ISABEL C/ FISCO DE LA PROVINCIA DE CORDOBA EJECUTIVO COBRO DE HONORARIOS</t>
  </si>
  <si>
    <t>QUINTEROS JORGE ALBERTO C/ SUPERIOR GOBIERNO DE LA PROVINCIA DE CORDOBA ORDINARIO DAÑOS Y PERJUICIOS OTRAS FORMAS DE RESP EXTRACONTRAC. CPO DE EJEC DE SENTENCIA</t>
  </si>
  <si>
    <t>4118902</t>
  </si>
  <si>
    <t>RODRIGUEZ FRACCARO IRIS GABRIELA C/ SUPERIOR GOBIERNO DE LA PROVINCIA DE CORDOBA EJECUTIVO COBRO DE HONORARIOS</t>
  </si>
  <si>
    <t>6013995</t>
  </si>
  <si>
    <t>BETTEN LUCRECIA LOURDES C/ PROVINCIA DE CORDOBA AMPARO POR MORA</t>
  </si>
  <si>
    <t>2922053 LETRA B</t>
  </si>
  <si>
    <t>MIEREZ CRUZ C/ PROVINCIA DE CORDOBA (DGR) EJECUTIVO COBRO DE HONORARIOS</t>
  </si>
  <si>
    <t>5772895</t>
  </si>
  <si>
    <t>SARRIA SANTIAGO MIGUEL C/ PROVINCIA DE CORDOBA PLENA JURISDICCION CUERPO DE EJECUCION PARCIAL DE HONORARIO SDEL DR. JUAN PABLO AGÜERO PIÑERO</t>
  </si>
  <si>
    <t>6592250</t>
  </si>
  <si>
    <t>GONZALEZ ISABEL ROSA Y OTROS C/ GOBIERNO DE LA PROVINCIA DE CORDOBA ORDINARIO DAÑOS Y PERJUICIOS MALA PRAXIS</t>
  </si>
  <si>
    <t>5595461</t>
  </si>
  <si>
    <t>SALVUCCI MIRTA NIEVES C/ GOBIERNO DE LA PROVINCIA DE CORDOBA EJECUTIVO COBRO DE HONORARIOS</t>
  </si>
  <si>
    <t>6186748</t>
  </si>
  <si>
    <t>CABRIER PABLO ALEJANDRO C/ FISCO DE LA PROVINCIA DE CORDOBA  EJECUTIVO COBRO DE HONORARIOS</t>
  </si>
  <si>
    <t>6214522</t>
  </si>
  <si>
    <t>GULLI ALEJANDRA BEATRIZ C/ SUPERIOR GOBIERNO DE LA PROVINCIA DE CORDOBA EJECUTIVO COBRO DE HONORARIOS</t>
  </si>
  <si>
    <t>6247810</t>
  </si>
  <si>
    <t>GARCIA SALINAS EDUARDO Y OTRO C/ SUPERIOR GOBIERNO DE LA PROVINCIA DE CORDBOBA EJECUTIVO COBRO DE HONORARIOS</t>
  </si>
  <si>
    <t>6247818</t>
  </si>
  <si>
    <t>VOITZUK FABIAN C/ SUPERIOR GOBIERNO DE LA PROVINCIA DE CORDOBA EJECUTIVO COBRO DE HONORARIOS</t>
  </si>
  <si>
    <t>6246600</t>
  </si>
  <si>
    <t>MORENO CAMILA AILEN Y OTRO C/ ESTADO PROVINCIAL PLENA JURISDICCION</t>
  </si>
  <si>
    <t>1448538</t>
  </si>
  <si>
    <t>BARIZONE ESTEBAN RAMON C/ SUPERIOR GOBIERNO DE LA PROVINCIA DE CORDOBA ORDINARIO ACCIDENTE (LEY DE REISGOS)</t>
  </si>
  <si>
    <t>3193927</t>
  </si>
  <si>
    <t>GORDILLO JULIO ALEJANDRO C/ GOBIERNO DE LA PROVINCIA DE CORDOBA EJECUTIVO</t>
  </si>
  <si>
    <t>1915912</t>
  </si>
  <si>
    <t>778883</t>
  </si>
  <si>
    <t>GAUNA RAMIRO JAVIER C/ GOBIERNO DE LA PROVINCIA DE CORDOBA EJECUTIVO COBRO DE HONORARIOS</t>
  </si>
  <si>
    <t>1597682</t>
  </si>
  <si>
    <t>1597326</t>
  </si>
  <si>
    <t>2683531</t>
  </si>
  <si>
    <t>LEIVA MARIA ETHER C/ GOBIERNO DE LA PROVINCIA DE CORDOBA ORDINARIO ENFERMEDAD ACCIDENTE (LEY DE RIESGOS)</t>
  </si>
  <si>
    <t>3223537</t>
  </si>
  <si>
    <t>CARRIZO ALEJANDRA ISABEL C/ SUPERIOR GOBIERNO DE LA PROVINCIA DE CORDOBA ORDINARIO ACCIDENTE IN ITINERE</t>
  </si>
  <si>
    <t>3172363</t>
  </si>
  <si>
    <t>YASAPIS ALEJANDRO JAVIER C/ SUPERIOR GOBIERNO DE LA PROVINCIA DE CORDOBA EJECUTIVO COBRO DE COSTAS JUDICIALES</t>
  </si>
  <si>
    <t>3512788</t>
  </si>
  <si>
    <t>SUAREZ SERGIO RAFAEL C/ SUPERIOR GOBIERNO DE LA PROVINCIA DE CORDOBA ORDINARIO ENEFERMEDAD ACCIDENTE CON FUNDAMENTO EN EL DERECHO COMUN</t>
  </si>
  <si>
    <t>3204208</t>
  </si>
  <si>
    <t>6428051</t>
  </si>
  <si>
    <t>ROSALES MIRTA SUSANA C/ SUPERIOR GOBIERNO DE LA PROVINCIA DE CORDOBA ORDINARIO ACCIDENTE IN ITINERE</t>
  </si>
  <si>
    <t>3264087</t>
  </si>
  <si>
    <t>ASIS BAS MARIA GIMENA Y OTRO C/ SUPERIOR GOBIERNO DE LA PROVINCIA DE CORDOBA EJECUTIVO COBRO DE HONORARIOS</t>
  </si>
  <si>
    <t>6227636</t>
  </si>
  <si>
    <t>ACLADE SRL EMPRESA CONSTRUCTORA C/ PROVINCIA DE CORDOBA TITULOS EJECUTIVOS</t>
  </si>
  <si>
    <t>4042756</t>
  </si>
  <si>
    <t>ARGAÑARAZ MARCELO EDUARDO Y OTRO C/ PROVINCIA DE CORDOBA EJECUTIVO COBRO DE HONORARIOS</t>
  </si>
  <si>
    <t>6530919</t>
  </si>
  <si>
    <t>PLIZZO LUIS GABRIEL C/ SUPERIOR GOBIERNO DE CORDOBA EJECUTIVO COBRO DE HONORARIOS</t>
  </si>
  <si>
    <t>6006665</t>
  </si>
  <si>
    <t>BERNOCCO FRANCO GERMAN C/ PROVINCIA DE CORDOBA EJECUTIVO COBRO DE HONORARIOS</t>
  </si>
  <si>
    <t>5614597</t>
  </si>
  <si>
    <t>ERRANDORENA MARIANO ROQUE C/ PROVINCIA DE CORDOBA PLENA JURISDICCION</t>
  </si>
  <si>
    <t>1527933</t>
  </si>
  <si>
    <t>IBARRA MOISES LEONARDO C/ PROVINCIA DE CORDOBA PLENA JURISDICCION</t>
  </si>
  <si>
    <t>1427307</t>
  </si>
  <si>
    <t>ISOARDI GUSTAVO GUILLERMO C/ ESTADO PROVINCIAL DE CORDOBA AMPARO POR MORA</t>
  </si>
  <si>
    <t>2687500</t>
  </si>
  <si>
    <t>EMILIANI ARMANDO HUGO C/ ESTADO PROVINCIAL DE CORDOBA AMPARO POR MORA</t>
  </si>
  <si>
    <t>2922060</t>
  </si>
  <si>
    <t>VILLAFAÑE GUTIERREZ OLGA AMALIA DEL CARMEN C/ PROVINCIA DE CORDOBA PLENA JURISDICCION</t>
  </si>
  <si>
    <t>1646481</t>
  </si>
  <si>
    <t>ROMERA MARCOS ARIEL C/ PROVINCIA DE CORDOBA PLENA JURISDICCION</t>
  </si>
  <si>
    <t>1782359</t>
  </si>
  <si>
    <t>6098126</t>
  </si>
  <si>
    <t>KOLKER CARLOS EDUARDO C/ SUPERIOR GOBIERNO DE LA PROVINCIA DE CORDOBA EJECUTIVO COBRO DE HONORARIOS</t>
  </si>
  <si>
    <t>6197530</t>
  </si>
  <si>
    <t>ROMERO DIEGO MANUEL C/ PROVINCIA DE CORDOBA ORDINARIO ACCIDENTE IN ITINERE</t>
  </si>
  <si>
    <t>3169772</t>
  </si>
  <si>
    <t>CORBALAN ANABELA Y OTRO C/ SUPERIOR GOBIERNO DE LA PROVINCIA DE CORDOBA Y OTROS ORDINARIO DAÑOS Y PERJUICIOS MALA PRAXIS CUERPO DE COPIA</t>
  </si>
  <si>
    <t>6070266</t>
  </si>
  <si>
    <t>AMEN ALBERTO RAFAEL C/ SUPERIOR GOBIERNO DE LA PROVINCIA DE CORDOBA DAÑOS Y PERJUICIOS</t>
  </si>
  <si>
    <t>300610</t>
  </si>
  <si>
    <t>CARRIZO RUBEN C7 PROVINCIA DE CORDOBA AMPARO POR MORA</t>
  </si>
  <si>
    <t>2884444</t>
  </si>
  <si>
    <t>ORTIZ DE ROSSI MARIA CRISTINA C/ PROVINCIA DE CORDOBA PLENA JURISDICCION</t>
  </si>
  <si>
    <t>1416873</t>
  </si>
  <si>
    <t>3311896</t>
  </si>
  <si>
    <t>FLORES SILVIA MARIELA C/ MINISTERIOR DE EDUCACION PROVINCIA DE CORDOBA AMPARO POR MORA</t>
  </si>
  <si>
    <t>2565437</t>
  </si>
  <si>
    <t>RUARTE GUILLERMO MARTIN Y OTRO C/ FISCO DE LA PROVINCIA DE CORDOBA EJECUTIVO</t>
  </si>
  <si>
    <t>2717772</t>
  </si>
  <si>
    <t>COBO JUAN MANUEL C/ SUPERIOR GOBIERNO DE LA PROVINCIA DE CORDOBA EJECUTIVO COBRO DE HONORARIOS</t>
  </si>
  <si>
    <t>6244305</t>
  </si>
  <si>
    <t>GONZALEZ NANCY DEL VALLE C/ SUPERIOR GOBIERNO DE LA PROVINCIA DE CORDOBA ORDINARIO DESPIDO</t>
  </si>
  <si>
    <t>1191241</t>
  </si>
  <si>
    <t>RAMOS FERNANDO GUSTAVO C/ PROVINCIA DE CORDOBA ORDINARIO DAÑOS Y PERJUICIOS OTRAS FORMAS DE RESP. EXTRACONTRACTUAL</t>
  </si>
  <si>
    <t>5625673</t>
  </si>
  <si>
    <t>MOYANO MYRIAM ALEJANDRA Y OTROS C/ CRISTORI HECOTR EDUARDO Y OTRO ORDINARIO DAÑOS Y PERJ. OTRAS FORMAS DE RESPONS EXTRACONTRACTUAL</t>
  </si>
  <si>
    <t>4018397</t>
  </si>
  <si>
    <t>GIGENA CARMEN ADRIANA C/ PROVINCIA DE CORDOBA EJECUTIVO COBRO DE HONORARIOS</t>
  </si>
  <si>
    <t>6243057</t>
  </si>
  <si>
    <t>RONDEAU WALTER JESUS C/ SUPERIOR GOBIERNO DE LA PROVINCIA DE CORDOBA ORDINARIO ENFERMEDAD ACCIDENTE (LEY DE RIESGOS)</t>
  </si>
  <si>
    <t>3224225</t>
  </si>
  <si>
    <t>STORTI SANDRA CAROLA C/ GOBIERNO DE LA PROVINCIA DE CORDOBA ORDINARIO ACCIDENTE IN ITINERE</t>
  </si>
  <si>
    <t>3212831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</si>
</sst>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\ #,##0.00;[Red]&quot;$&quot;\ \-#,##0.00"/>
    <numFmt numFmtId="164" formatCode="&quot;Aut.: &quot;@"/>
    <numFmt numFmtId="165" formatCode="&quot;Expte. Nro &quot;@"/>
    <numFmt numFmtId="166" formatCode="dd/mm/yy;@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2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164" fontId="3" fillId="0" borderId="1" xfId="0" applyNumberFormat="1" applyFont="1" applyFill="1" applyBorder="1" applyAlignment="1" applyProtection="1">
      <alignment wrapText="1"/>
    </xf>
    <xf numFmtId="0" fontId="5" fillId="0" borderId="0" xfId="0" applyFont="1" applyAlignment="1">
      <alignment wrapText="1"/>
    </xf>
    <xf numFmtId="166" fontId="1" fillId="2" borderId="1" xfId="0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8" fontId="8" fillId="2" borderId="1" xfId="0" applyNumberFormat="1" applyFont="1" applyFill="1" applyBorder="1" applyAlignment="1">
      <alignment vertical="center" wrapText="1"/>
    </xf>
    <xf numFmtId="40" fontId="4" fillId="0" borderId="1" xfId="0" applyNumberFormat="1" applyFont="1" applyFill="1" applyBorder="1" applyAlignment="1"/>
    <xf numFmtId="0" fontId="2" fillId="0" borderId="0" xfId="0" applyFont="1" applyAlignment="1"/>
    <xf numFmtId="0" fontId="7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left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topLeftCell="A22" workbookViewId="0">
      <selection activeCell="J9" sqref="J9"/>
    </sheetView>
  </sheetViews>
  <sheetFormatPr baseColWidth="10" defaultColWidth="9.140625" defaultRowHeight="15" x14ac:dyDescent="0.25"/>
  <cols>
    <col min="1" max="1" width="13.140625" style="8" customWidth="1"/>
    <col min="2" max="2" width="51" style="5" customWidth="1"/>
    <col min="3" max="3" width="19" style="14" customWidth="1"/>
    <col min="4" max="4" width="18.42578125" style="11" customWidth="1"/>
  </cols>
  <sheetData>
    <row r="1" spans="1:4" ht="17.25" x14ac:dyDescent="0.25">
      <c r="A1" s="6">
        <v>43159</v>
      </c>
      <c r="B1" s="2" t="s">
        <v>0</v>
      </c>
      <c r="C1" s="12" t="s">
        <v>1</v>
      </c>
      <c r="D1" s="9">
        <v>2274097.8199999998</v>
      </c>
    </row>
    <row r="2" spans="1:4" ht="17.25" x14ac:dyDescent="0.25">
      <c r="A2" s="6">
        <v>43159</v>
      </c>
      <c r="B2" s="3" t="s">
        <v>2</v>
      </c>
      <c r="C2" s="12" t="s">
        <v>3</v>
      </c>
      <c r="D2" s="9">
        <v>3475898.9</v>
      </c>
    </row>
    <row r="3" spans="1:4" ht="17.25" x14ac:dyDescent="0.25">
      <c r="A3" s="6">
        <v>43159</v>
      </c>
      <c r="B3" s="3" t="s">
        <v>4</v>
      </c>
      <c r="C3" s="12" t="s">
        <v>5</v>
      </c>
      <c r="D3" s="9">
        <v>1403239.4</v>
      </c>
    </row>
    <row r="4" spans="1:4" ht="17.25" x14ac:dyDescent="0.25">
      <c r="A4" s="6">
        <v>43160</v>
      </c>
      <c r="B4" s="3" t="s">
        <v>4</v>
      </c>
      <c r="C4" s="12" t="s">
        <v>6</v>
      </c>
      <c r="D4" s="9">
        <v>1322256.6000000001</v>
      </c>
    </row>
    <row r="5" spans="1:4" ht="17.25" x14ac:dyDescent="0.25">
      <c r="A5" s="6">
        <v>43161</v>
      </c>
      <c r="B5" s="3" t="s">
        <v>7</v>
      </c>
      <c r="C5" s="12" t="s">
        <v>8</v>
      </c>
      <c r="D5" s="9">
        <v>444517.53</v>
      </c>
    </row>
    <row r="6" spans="1:4" ht="17.25" x14ac:dyDescent="0.25">
      <c r="A6" s="6">
        <v>43171</v>
      </c>
      <c r="B6" s="3" t="s">
        <v>9</v>
      </c>
      <c r="C6" s="12" t="s">
        <v>10</v>
      </c>
      <c r="D6" s="9">
        <v>721798.61</v>
      </c>
    </row>
    <row r="7" spans="1:4" ht="17.25" x14ac:dyDescent="0.25">
      <c r="A7" s="6">
        <v>43175</v>
      </c>
      <c r="B7" s="3" t="s">
        <v>11</v>
      </c>
      <c r="C7" s="12"/>
      <c r="D7" s="9">
        <v>63831.64</v>
      </c>
    </row>
    <row r="8" spans="1:4" ht="17.25" x14ac:dyDescent="0.25">
      <c r="A8" s="6">
        <v>43175</v>
      </c>
      <c r="B8" s="3" t="s">
        <v>12</v>
      </c>
      <c r="C8" s="12"/>
      <c r="D8" s="9">
        <v>418238.47</v>
      </c>
    </row>
    <row r="9" spans="1:4" ht="17.25" x14ac:dyDescent="0.25">
      <c r="A9" s="6">
        <v>43175</v>
      </c>
      <c r="B9" s="3" t="s">
        <v>13</v>
      </c>
      <c r="C9" s="12"/>
      <c r="D9" s="9">
        <v>1734928.24</v>
      </c>
    </row>
    <row r="10" spans="1:4" ht="17.25" x14ac:dyDescent="0.25">
      <c r="A10" s="6">
        <v>43181</v>
      </c>
      <c r="B10" s="3" t="s">
        <v>14</v>
      </c>
      <c r="C10" s="12" t="s">
        <v>15</v>
      </c>
      <c r="D10" s="9">
        <v>3544151.98</v>
      </c>
    </row>
    <row r="11" spans="1:4" ht="17.25" x14ac:dyDescent="0.25">
      <c r="A11" s="6">
        <v>43181</v>
      </c>
      <c r="B11" s="3" t="s">
        <v>16</v>
      </c>
      <c r="C11" s="12" t="s">
        <v>17</v>
      </c>
      <c r="D11" s="9">
        <v>202375.91</v>
      </c>
    </row>
    <row r="12" spans="1:4" ht="17.25" x14ac:dyDescent="0.25">
      <c r="A12" s="6">
        <v>43161</v>
      </c>
      <c r="B12" s="1" t="s">
        <v>18</v>
      </c>
      <c r="C12" s="12">
        <v>3216382</v>
      </c>
      <c r="D12" s="9">
        <f>275698.87+4214.48</f>
        <v>279913.34999999998</v>
      </c>
    </row>
    <row r="13" spans="1:4" ht="17.25" x14ac:dyDescent="0.25">
      <c r="A13" s="6">
        <v>43161</v>
      </c>
      <c r="B13" s="1" t="s">
        <v>19</v>
      </c>
      <c r="C13" s="12">
        <v>3228954</v>
      </c>
      <c r="D13" s="9">
        <f>195581.31+3193.22</f>
        <v>198774.53</v>
      </c>
    </row>
    <row r="14" spans="1:4" ht="17.25" x14ac:dyDescent="0.25">
      <c r="A14" s="6">
        <v>43161</v>
      </c>
      <c r="B14" s="1" t="s">
        <v>20</v>
      </c>
      <c r="C14" s="12" t="s">
        <v>21</v>
      </c>
      <c r="D14" s="9">
        <f>114702+1781.5</f>
        <v>116483.5</v>
      </c>
    </row>
    <row r="15" spans="1:4" ht="17.25" x14ac:dyDescent="0.25">
      <c r="A15" s="6">
        <v>43161</v>
      </c>
      <c r="B15" s="1" t="s">
        <v>22</v>
      </c>
      <c r="C15" s="12">
        <v>3225182</v>
      </c>
      <c r="D15" s="9">
        <f>629484.18+9410.84</f>
        <v>638895.02</v>
      </c>
    </row>
    <row r="16" spans="1:4" ht="17.25" x14ac:dyDescent="0.25">
      <c r="A16" s="6">
        <v>43161</v>
      </c>
      <c r="B16" s="1" t="s">
        <v>23</v>
      </c>
      <c r="C16" s="12">
        <v>3202011</v>
      </c>
      <c r="D16" s="9">
        <f>165654.62+2557.5</f>
        <v>168212.12</v>
      </c>
    </row>
    <row r="17" spans="1:4" ht="17.25" x14ac:dyDescent="0.25">
      <c r="A17" s="6">
        <v>43161</v>
      </c>
      <c r="B17" s="1" t="s">
        <v>24</v>
      </c>
      <c r="C17" s="12">
        <v>3211729</v>
      </c>
      <c r="D17" s="9">
        <f>189609.22+2944.82</f>
        <v>192554.04</v>
      </c>
    </row>
    <row r="18" spans="1:4" ht="17.25" x14ac:dyDescent="0.25">
      <c r="A18" s="6">
        <v>43161</v>
      </c>
      <c r="B18" s="1" t="s">
        <v>25</v>
      </c>
      <c r="C18" s="12">
        <v>1918152</v>
      </c>
      <c r="D18" s="9">
        <v>284769.82</v>
      </c>
    </row>
    <row r="19" spans="1:4" ht="17.25" x14ac:dyDescent="0.25">
      <c r="A19" s="6">
        <v>43161</v>
      </c>
      <c r="B19" s="1" t="s">
        <v>26</v>
      </c>
      <c r="C19" s="12" t="s">
        <v>27</v>
      </c>
      <c r="D19" s="9">
        <f>215318.49+2994.66</f>
        <v>218313.15</v>
      </c>
    </row>
    <row r="20" spans="1:4" ht="17.25" x14ac:dyDescent="0.25">
      <c r="A20" s="6">
        <v>43161</v>
      </c>
      <c r="B20" s="1" t="s">
        <v>28</v>
      </c>
      <c r="C20" s="12">
        <v>3277910</v>
      </c>
      <c r="D20" s="9">
        <f>986530.07+15382.7</f>
        <v>1001912.7699999999</v>
      </c>
    </row>
    <row r="21" spans="1:4" ht="17.25" x14ac:dyDescent="0.25">
      <c r="A21" s="6">
        <v>43161</v>
      </c>
      <c r="B21" s="1" t="s">
        <v>29</v>
      </c>
      <c r="C21" s="12" t="s">
        <v>30</v>
      </c>
      <c r="D21" s="9">
        <f>640129.33+9714</f>
        <v>649843.32999999996</v>
      </c>
    </row>
    <row r="22" spans="1:4" ht="17.25" x14ac:dyDescent="0.25">
      <c r="A22" s="6">
        <v>43161</v>
      </c>
      <c r="B22" s="1" t="s">
        <v>31</v>
      </c>
      <c r="C22" s="12" t="s">
        <v>32</v>
      </c>
      <c r="D22" s="9">
        <f>214129.33+1626.7</f>
        <v>215756.03</v>
      </c>
    </row>
    <row r="23" spans="1:4" ht="17.25" x14ac:dyDescent="0.25">
      <c r="A23" s="6">
        <v>43161</v>
      </c>
      <c r="B23" s="1" t="s">
        <v>33</v>
      </c>
      <c r="C23" s="12">
        <v>3167255</v>
      </c>
      <c r="D23" s="9">
        <v>39148.25</v>
      </c>
    </row>
    <row r="24" spans="1:4" ht="17.25" x14ac:dyDescent="0.25">
      <c r="A24" s="6">
        <v>43161</v>
      </c>
      <c r="B24" s="1" t="s">
        <v>34</v>
      </c>
      <c r="C24" s="12">
        <v>390247</v>
      </c>
      <c r="D24" s="9">
        <v>42896.68</v>
      </c>
    </row>
    <row r="25" spans="1:4" ht="17.25" x14ac:dyDescent="0.25">
      <c r="A25" s="6">
        <v>43161</v>
      </c>
      <c r="B25" s="1" t="s">
        <v>35</v>
      </c>
      <c r="C25" s="12" t="s">
        <v>36</v>
      </c>
      <c r="D25" s="9">
        <v>71670.52</v>
      </c>
    </row>
    <row r="26" spans="1:4" ht="17.25" x14ac:dyDescent="0.25">
      <c r="A26" s="6">
        <v>43161</v>
      </c>
      <c r="B26" s="1" t="s">
        <v>37</v>
      </c>
      <c r="C26" s="12">
        <v>6362337</v>
      </c>
      <c r="D26" s="9">
        <v>28754.95</v>
      </c>
    </row>
    <row r="27" spans="1:4" ht="17.25" x14ac:dyDescent="0.25">
      <c r="A27" s="6">
        <v>43161</v>
      </c>
      <c r="B27" s="1" t="s">
        <v>38</v>
      </c>
      <c r="C27" s="12">
        <v>3232495</v>
      </c>
      <c r="D27" s="9">
        <v>28618.95</v>
      </c>
    </row>
    <row r="28" spans="1:4" ht="17.25" x14ac:dyDescent="0.25">
      <c r="A28" s="6">
        <v>43161</v>
      </c>
      <c r="B28" s="1" t="s">
        <v>39</v>
      </c>
      <c r="C28" s="12">
        <v>6676461</v>
      </c>
      <c r="D28" s="9">
        <v>29529.73</v>
      </c>
    </row>
    <row r="29" spans="1:4" ht="17.25" x14ac:dyDescent="0.25">
      <c r="A29" s="6">
        <v>43161</v>
      </c>
      <c r="B29" s="1" t="s">
        <v>40</v>
      </c>
      <c r="C29" s="12" t="s">
        <v>41</v>
      </c>
      <c r="D29" s="9">
        <v>24376.67</v>
      </c>
    </row>
    <row r="30" spans="1:4" ht="17.25" x14ac:dyDescent="0.25">
      <c r="A30" s="6">
        <v>43161</v>
      </c>
      <c r="B30" s="1" t="s">
        <v>42</v>
      </c>
      <c r="C30" s="12">
        <v>2999924</v>
      </c>
      <c r="D30" s="9">
        <v>34049.440000000002</v>
      </c>
    </row>
    <row r="31" spans="1:4" ht="17.25" x14ac:dyDescent="0.25">
      <c r="A31" s="6">
        <v>43161</v>
      </c>
      <c r="B31" s="1" t="s">
        <v>43</v>
      </c>
      <c r="C31" s="12">
        <v>1460243</v>
      </c>
      <c r="D31" s="9">
        <v>28289.99</v>
      </c>
    </row>
    <row r="32" spans="1:4" ht="17.25" x14ac:dyDescent="0.25">
      <c r="A32" s="6">
        <v>43161</v>
      </c>
      <c r="B32" s="1" t="s">
        <v>44</v>
      </c>
      <c r="C32" s="12">
        <v>6569681</v>
      </c>
      <c r="D32" s="9">
        <v>29400.6</v>
      </c>
    </row>
    <row r="33" spans="1:4" ht="17.25" x14ac:dyDescent="0.25">
      <c r="A33" s="6">
        <v>43161</v>
      </c>
      <c r="B33" s="1" t="s">
        <v>45</v>
      </c>
      <c r="C33" s="12">
        <v>6516194</v>
      </c>
      <c r="D33" s="9">
        <v>34585.160000000003</v>
      </c>
    </row>
    <row r="34" spans="1:4" ht="17.25" x14ac:dyDescent="0.25">
      <c r="A34" s="6">
        <v>43161</v>
      </c>
      <c r="B34" s="1" t="s">
        <v>46</v>
      </c>
      <c r="C34" s="12">
        <v>6598334</v>
      </c>
      <c r="D34" s="9">
        <v>34585.160000000003</v>
      </c>
    </row>
    <row r="35" spans="1:4" ht="17.25" x14ac:dyDescent="0.25">
      <c r="A35" s="6">
        <v>43161</v>
      </c>
      <c r="B35" s="1" t="s">
        <v>47</v>
      </c>
      <c r="C35" s="12">
        <v>2176177</v>
      </c>
      <c r="D35" s="9">
        <v>8176.74</v>
      </c>
    </row>
    <row r="36" spans="1:4" ht="17.25" x14ac:dyDescent="0.25">
      <c r="A36" s="6">
        <v>43161</v>
      </c>
      <c r="B36" s="1" t="s">
        <v>48</v>
      </c>
      <c r="C36" s="12">
        <v>3166809</v>
      </c>
      <c r="D36" s="9">
        <v>24890.41</v>
      </c>
    </row>
    <row r="37" spans="1:4" ht="17.25" x14ac:dyDescent="0.25">
      <c r="A37" s="6">
        <v>43161</v>
      </c>
      <c r="B37" s="1" t="s">
        <v>49</v>
      </c>
      <c r="C37" s="12">
        <v>5915499</v>
      </c>
      <c r="D37" s="9">
        <v>23737.32</v>
      </c>
    </row>
    <row r="38" spans="1:4" ht="17.25" x14ac:dyDescent="0.25">
      <c r="A38" s="6">
        <v>43161</v>
      </c>
      <c r="B38" s="1" t="s">
        <v>50</v>
      </c>
      <c r="C38" s="12">
        <v>322304</v>
      </c>
      <c r="D38" s="9">
        <f>85299.47+1300.98</f>
        <v>86600.45</v>
      </c>
    </row>
    <row r="39" spans="1:4" ht="17.25" x14ac:dyDescent="0.25">
      <c r="A39" s="6">
        <v>43161</v>
      </c>
      <c r="B39" s="1" t="s">
        <v>51</v>
      </c>
      <c r="C39" s="12" t="s">
        <v>52</v>
      </c>
      <c r="D39" s="9">
        <v>26929.02</v>
      </c>
    </row>
    <row r="40" spans="1:4" ht="17.25" x14ac:dyDescent="0.25">
      <c r="A40" s="6">
        <v>43161</v>
      </c>
      <c r="B40" s="1" t="s">
        <v>53</v>
      </c>
      <c r="C40" s="12">
        <v>3208301</v>
      </c>
      <c r="D40" s="9">
        <f>553011.96+8690.8</f>
        <v>561702.76</v>
      </c>
    </row>
    <row r="41" spans="1:4" ht="17.25" x14ac:dyDescent="0.25">
      <c r="A41" s="6">
        <v>43161</v>
      </c>
      <c r="B41" s="1" t="s">
        <v>54</v>
      </c>
      <c r="C41" s="12">
        <v>3196407</v>
      </c>
      <c r="D41" s="9">
        <f>61181.39+816.86</f>
        <v>61998.25</v>
      </c>
    </row>
    <row r="42" spans="1:4" ht="17.25" x14ac:dyDescent="0.25">
      <c r="A42" s="6">
        <v>43171</v>
      </c>
      <c r="B42" s="1" t="s">
        <v>55</v>
      </c>
      <c r="C42" s="12" t="s">
        <v>56</v>
      </c>
      <c r="D42" s="9">
        <f>122822.3+1786.5</f>
        <v>124608.8</v>
      </c>
    </row>
    <row r="43" spans="1:4" ht="17.25" x14ac:dyDescent="0.25">
      <c r="A43" s="6">
        <v>43171</v>
      </c>
      <c r="B43" s="1" t="s">
        <v>49</v>
      </c>
      <c r="C43" s="12">
        <v>3585625</v>
      </c>
      <c r="D43" s="9">
        <v>27762.95</v>
      </c>
    </row>
    <row r="44" spans="1:4" ht="17.25" x14ac:dyDescent="0.25">
      <c r="A44" s="6">
        <v>43171</v>
      </c>
      <c r="B44" s="1" t="s">
        <v>57</v>
      </c>
      <c r="C44" s="12" t="s">
        <v>58</v>
      </c>
      <c r="D44" s="9">
        <f>1531986.89+23812</f>
        <v>1555798.89</v>
      </c>
    </row>
    <row r="45" spans="1:4" ht="17.25" x14ac:dyDescent="0.25">
      <c r="A45" s="6">
        <v>43171</v>
      </c>
      <c r="B45" s="1" t="s">
        <v>59</v>
      </c>
      <c r="C45" s="12">
        <v>3159143</v>
      </c>
      <c r="D45" s="9">
        <f>1303001.56+21063.62</f>
        <v>1324065.1800000002</v>
      </c>
    </row>
    <row r="46" spans="1:4" ht="17.25" x14ac:dyDescent="0.25">
      <c r="A46" s="6">
        <v>43171</v>
      </c>
      <c r="B46" s="1" t="s">
        <v>60</v>
      </c>
      <c r="C46" s="12">
        <v>3249691</v>
      </c>
      <c r="D46" s="9">
        <f>422568.21+6734.14</f>
        <v>429302.35000000003</v>
      </c>
    </row>
    <row r="47" spans="1:4" ht="17.25" x14ac:dyDescent="0.25">
      <c r="A47" s="6">
        <v>43171</v>
      </c>
      <c r="B47" s="1" t="s">
        <v>61</v>
      </c>
      <c r="C47" s="12">
        <v>24922573</v>
      </c>
      <c r="D47" s="9">
        <v>2583</v>
      </c>
    </row>
    <row r="48" spans="1:4" ht="17.25" x14ac:dyDescent="0.25">
      <c r="A48" s="6">
        <v>43171</v>
      </c>
      <c r="B48" s="1" t="s">
        <v>62</v>
      </c>
      <c r="C48" s="12">
        <v>3076940</v>
      </c>
      <c r="D48" s="9">
        <v>103035.66</v>
      </c>
    </row>
    <row r="49" spans="1:4" ht="17.25" x14ac:dyDescent="0.25">
      <c r="A49" s="6">
        <v>43172</v>
      </c>
      <c r="B49" s="1" t="s">
        <v>63</v>
      </c>
      <c r="C49" s="12">
        <v>570215</v>
      </c>
      <c r="D49" s="9">
        <f>122792.04+2004.76</f>
        <v>124796.79999999999</v>
      </c>
    </row>
    <row r="50" spans="1:4" ht="17.25" x14ac:dyDescent="0.25">
      <c r="A50" s="6">
        <v>43172</v>
      </c>
      <c r="B50" s="1" t="s">
        <v>64</v>
      </c>
      <c r="C50" s="12"/>
      <c r="D50" s="9">
        <v>3472455.38</v>
      </c>
    </row>
    <row r="51" spans="1:4" ht="17.25" x14ac:dyDescent="0.25">
      <c r="A51" s="6">
        <v>43172</v>
      </c>
      <c r="B51" s="1" t="s">
        <v>65</v>
      </c>
      <c r="C51" s="12">
        <v>628482</v>
      </c>
      <c r="D51" s="9">
        <f>278329.23+4380.56</f>
        <v>282709.78999999998</v>
      </c>
    </row>
    <row r="52" spans="1:4" ht="17.25" x14ac:dyDescent="0.25">
      <c r="A52" s="6">
        <v>43172</v>
      </c>
      <c r="B52" s="1" t="s">
        <v>66</v>
      </c>
      <c r="C52" s="12">
        <v>544309</v>
      </c>
      <c r="D52" s="9">
        <v>243382.53</v>
      </c>
    </row>
    <row r="53" spans="1:4" ht="17.25" x14ac:dyDescent="0.25">
      <c r="A53" s="6">
        <v>43172</v>
      </c>
      <c r="B53" s="1" t="s">
        <v>67</v>
      </c>
      <c r="C53" s="12">
        <v>1396230</v>
      </c>
      <c r="D53" s="9">
        <v>18078.2</v>
      </c>
    </row>
    <row r="54" spans="1:4" ht="17.25" x14ac:dyDescent="0.25">
      <c r="A54" s="6">
        <v>43172</v>
      </c>
      <c r="B54" s="1" t="s">
        <v>68</v>
      </c>
      <c r="C54" s="12">
        <v>743534</v>
      </c>
      <c r="D54" s="9">
        <v>269330.32</v>
      </c>
    </row>
    <row r="55" spans="1:4" ht="17.25" x14ac:dyDescent="0.25">
      <c r="A55" s="6">
        <v>43172</v>
      </c>
      <c r="B55" s="1" t="s">
        <v>69</v>
      </c>
      <c r="C55" s="12">
        <v>3169772</v>
      </c>
      <c r="D55" s="9">
        <f>516614.93+8171.66</f>
        <v>524786.59</v>
      </c>
    </row>
    <row r="56" spans="1:4" ht="17.25" x14ac:dyDescent="0.25">
      <c r="A56" s="6">
        <v>43158</v>
      </c>
      <c r="B56" s="1" t="s">
        <v>70</v>
      </c>
      <c r="C56" s="12">
        <v>26555437</v>
      </c>
      <c r="D56" s="9">
        <v>5002.33</v>
      </c>
    </row>
    <row r="57" spans="1:4" ht="17.25" x14ac:dyDescent="0.25">
      <c r="A57" s="6">
        <v>43174</v>
      </c>
      <c r="B57" s="1" t="s">
        <v>71</v>
      </c>
      <c r="C57" s="12">
        <v>361850</v>
      </c>
      <c r="D57" s="9">
        <f>254164.97+4166.62</f>
        <v>258331.59</v>
      </c>
    </row>
    <row r="58" spans="1:4" ht="17.25" x14ac:dyDescent="0.25">
      <c r="A58" s="6">
        <v>43174</v>
      </c>
      <c r="B58" s="1" t="s">
        <v>72</v>
      </c>
      <c r="C58" s="12"/>
      <c r="D58" s="9">
        <v>152054.26999999999</v>
      </c>
    </row>
    <row r="59" spans="1:4" ht="17.25" x14ac:dyDescent="0.25">
      <c r="A59" s="6">
        <v>43174</v>
      </c>
      <c r="B59" s="1" t="s">
        <v>73</v>
      </c>
      <c r="C59" s="12" t="s">
        <v>74</v>
      </c>
      <c r="D59" s="9">
        <v>221974.23</v>
      </c>
    </row>
    <row r="60" spans="1:4" ht="17.25" x14ac:dyDescent="0.25">
      <c r="A60" s="6">
        <v>43174</v>
      </c>
      <c r="B60" s="1" t="s">
        <v>75</v>
      </c>
      <c r="C60" s="12" t="s">
        <v>76</v>
      </c>
      <c r="D60" s="9">
        <v>737759.04</v>
      </c>
    </row>
    <row r="61" spans="1:4" ht="17.25" x14ac:dyDescent="0.25">
      <c r="A61" s="6">
        <v>43174</v>
      </c>
      <c r="B61" s="1" t="s">
        <v>77</v>
      </c>
      <c r="C61" s="12" t="s">
        <v>78</v>
      </c>
      <c r="D61" s="9">
        <f>373607.5+5680.16</f>
        <v>379287.66</v>
      </c>
    </row>
    <row r="62" spans="1:4" ht="17.25" x14ac:dyDescent="0.25">
      <c r="A62" s="6">
        <v>43174</v>
      </c>
      <c r="B62" s="1" t="s">
        <v>79</v>
      </c>
      <c r="C62" s="12">
        <v>258566</v>
      </c>
      <c r="D62" s="9">
        <f>486790.27+7254.62</f>
        <v>494044.89</v>
      </c>
    </row>
    <row r="63" spans="1:4" ht="17.25" x14ac:dyDescent="0.25">
      <c r="A63" s="6">
        <v>43174</v>
      </c>
      <c r="B63" s="1" t="s">
        <v>80</v>
      </c>
      <c r="C63" s="12" t="s">
        <v>81</v>
      </c>
      <c r="D63" s="9">
        <v>1345248.78</v>
      </c>
    </row>
    <row r="64" spans="1:4" ht="17.25" x14ac:dyDescent="0.25">
      <c r="A64" s="6">
        <v>43180</v>
      </c>
      <c r="B64" s="1" t="s">
        <v>82</v>
      </c>
      <c r="C64" s="12">
        <v>3190208</v>
      </c>
      <c r="D64" s="9">
        <v>14378.15</v>
      </c>
    </row>
    <row r="65" spans="1:4" ht="17.25" x14ac:dyDescent="0.25">
      <c r="A65" s="6">
        <v>43180</v>
      </c>
      <c r="B65" s="1" t="s">
        <v>83</v>
      </c>
      <c r="C65" s="12" t="s">
        <v>84</v>
      </c>
      <c r="D65" s="9">
        <v>6830</v>
      </c>
    </row>
    <row r="66" spans="1:4" ht="17.25" x14ac:dyDescent="0.25">
      <c r="A66" s="6">
        <v>43180</v>
      </c>
      <c r="B66" s="1" t="s">
        <v>85</v>
      </c>
      <c r="C66" s="12"/>
      <c r="D66" s="9">
        <v>3163.64</v>
      </c>
    </row>
    <row r="67" spans="1:4" ht="26.25" x14ac:dyDescent="0.25">
      <c r="A67" s="7">
        <v>43160</v>
      </c>
      <c r="B67" s="4" t="s">
        <v>86</v>
      </c>
      <c r="C67" s="13" t="s">
        <v>87</v>
      </c>
      <c r="D67" s="10">
        <v>10000</v>
      </c>
    </row>
    <row r="68" spans="1:4" ht="39" x14ac:dyDescent="0.25">
      <c r="A68" s="7">
        <v>43160</v>
      </c>
      <c r="B68" s="4" t="s">
        <v>88</v>
      </c>
      <c r="C68" s="13" t="s">
        <v>89</v>
      </c>
      <c r="D68" s="10">
        <v>213796.14</v>
      </c>
    </row>
    <row r="69" spans="1:4" ht="26.25" x14ac:dyDescent="0.25">
      <c r="A69" s="7">
        <v>43160</v>
      </c>
      <c r="B69" s="4" t="s">
        <v>90</v>
      </c>
      <c r="C69" s="13" t="s">
        <v>91</v>
      </c>
      <c r="D69" s="10">
        <v>3124.94</v>
      </c>
    </row>
    <row r="70" spans="1:4" ht="26.25" x14ac:dyDescent="0.25">
      <c r="A70" s="7">
        <v>43160</v>
      </c>
      <c r="B70" s="4" t="s">
        <v>92</v>
      </c>
      <c r="C70" s="13" t="s">
        <v>93</v>
      </c>
      <c r="D70" s="10">
        <v>3124.94</v>
      </c>
    </row>
    <row r="71" spans="1:4" ht="39" x14ac:dyDescent="0.25">
      <c r="A71" s="7">
        <v>43161</v>
      </c>
      <c r="B71" s="4" t="s">
        <v>94</v>
      </c>
      <c r="C71" s="13" t="s">
        <v>95</v>
      </c>
      <c r="D71" s="10">
        <v>147140.38</v>
      </c>
    </row>
    <row r="72" spans="1:4" ht="39" x14ac:dyDescent="0.25">
      <c r="A72" s="7">
        <v>43161</v>
      </c>
      <c r="B72" s="4" t="s">
        <v>96</v>
      </c>
      <c r="C72" s="13" t="s">
        <v>97</v>
      </c>
      <c r="D72" s="10">
        <v>18000</v>
      </c>
    </row>
    <row r="73" spans="1:4" ht="39" x14ac:dyDescent="0.25">
      <c r="A73" s="7">
        <v>43161</v>
      </c>
      <c r="B73" s="4" t="s">
        <v>98</v>
      </c>
      <c r="C73" s="13" t="s">
        <v>99</v>
      </c>
      <c r="D73" s="10">
        <v>50000</v>
      </c>
    </row>
    <row r="74" spans="1:4" ht="39" x14ac:dyDescent="0.25">
      <c r="A74" s="7">
        <v>43164</v>
      </c>
      <c r="B74" s="4" t="s">
        <v>101</v>
      </c>
      <c r="C74" s="13" t="s">
        <v>102</v>
      </c>
      <c r="D74" s="10">
        <v>79197.81</v>
      </c>
    </row>
    <row r="75" spans="1:4" ht="26.25" x14ac:dyDescent="0.25">
      <c r="A75" s="7">
        <v>43164</v>
      </c>
      <c r="B75" s="4" t="s">
        <v>103</v>
      </c>
      <c r="C75" s="13" t="s">
        <v>104</v>
      </c>
      <c r="D75" s="10">
        <v>3819.72</v>
      </c>
    </row>
    <row r="76" spans="1:4" ht="39" x14ac:dyDescent="0.25">
      <c r="A76" s="7">
        <v>43164</v>
      </c>
      <c r="B76" s="4" t="s">
        <v>105</v>
      </c>
      <c r="C76" s="13" t="s">
        <v>106</v>
      </c>
      <c r="D76" s="10">
        <v>47829.88</v>
      </c>
    </row>
    <row r="77" spans="1:4" ht="26.25" x14ac:dyDescent="0.25">
      <c r="A77" s="7">
        <v>43164</v>
      </c>
      <c r="B77" s="4" t="s">
        <v>107</v>
      </c>
      <c r="C77" s="13" t="s">
        <v>108</v>
      </c>
      <c r="D77" s="10">
        <v>17562.53</v>
      </c>
    </row>
    <row r="78" spans="1:4" ht="26.25" x14ac:dyDescent="0.25">
      <c r="A78" s="7">
        <v>43165</v>
      </c>
      <c r="B78" s="4" t="s">
        <v>109</v>
      </c>
      <c r="C78" s="13" t="s">
        <v>110</v>
      </c>
      <c r="D78" s="10">
        <v>2582.6</v>
      </c>
    </row>
    <row r="79" spans="1:4" ht="39" x14ac:dyDescent="0.25">
      <c r="A79" s="7">
        <v>43165</v>
      </c>
      <c r="B79" s="4" t="s">
        <v>111</v>
      </c>
      <c r="C79" s="13" t="s">
        <v>112</v>
      </c>
      <c r="D79" s="10">
        <v>18031.28</v>
      </c>
    </row>
    <row r="80" spans="1:4" ht="64.5" x14ac:dyDescent="0.25">
      <c r="A80" s="7">
        <v>43166</v>
      </c>
      <c r="B80" s="4" t="s">
        <v>114</v>
      </c>
      <c r="C80" s="13" t="s">
        <v>115</v>
      </c>
      <c r="D80" s="10">
        <v>2251425.9900000002</v>
      </c>
    </row>
    <row r="81" spans="1:4" ht="39" x14ac:dyDescent="0.25">
      <c r="A81" s="7">
        <v>43166</v>
      </c>
      <c r="B81" s="4" t="s">
        <v>116</v>
      </c>
      <c r="C81" s="13" t="s">
        <v>117</v>
      </c>
      <c r="D81" s="10">
        <v>17815.8</v>
      </c>
    </row>
    <row r="82" spans="1:4" ht="26.25" x14ac:dyDescent="0.25">
      <c r="A82" s="7">
        <v>43167</v>
      </c>
      <c r="B82" s="4" t="s">
        <v>118</v>
      </c>
      <c r="C82" s="13" t="s">
        <v>119</v>
      </c>
      <c r="D82" s="10">
        <v>4263.4399999999996</v>
      </c>
    </row>
    <row r="83" spans="1:4" ht="26.25" x14ac:dyDescent="0.25">
      <c r="A83" s="7">
        <v>43167</v>
      </c>
      <c r="B83" s="4" t="s">
        <v>120</v>
      </c>
      <c r="C83" s="13" t="s">
        <v>121</v>
      </c>
      <c r="D83" s="10">
        <v>1472.86</v>
      </c>
    </row>
    <row r="84" spans="1:4" ht="51.75" x14ac:dyDescent="0.25">
      <c r="A84" s="7">
        <v>43167</v>
      </c>
      <c r="B84" s="4" t="s">
        <v>122</v>
      </c>
      <c r="C84" s="13" t="s">
        <v>123</v>
      </c>
      <c r="D84" s="10">
        <v>615612.39</v>
      </c>
    </row>
    <row r="85" spans="1:4" ht="39" x14ac:dyDescent="0.25">
      <c r="A85" s="7">
        <v>43167</v>
      </c>
      <c r="B85" s="4" t="s">
        <v>124</v>
      </c>
      <c r="C85" s="13" t="s">
        <v>125</v>
      </c>
      <c r="D85" s="10">
        <v>47463</v>
      </c>
    </row>
    <row r="86" spans="1:4" ht="39" x14ac:dyDescent="0.25">
      <c r="A86" s="7">
        <v>43167</v>
      </c>
      <c r="B86" s="4" t="s">
        <v>126</v>
      </c>
      <c r="C86" s="13" t="s">
        <v>127</v>
      </c>
      <c r="D86" s="10">
        <v>2582.6</v>
      </c>
    </row>
    <row r="87" spans="1:4" ht="39" x14ac:dyDescent="0.25">
      <c r="A87" s="7">
        <v>43167</v>
      </c>
      <c r="B87" s="4" t="s">
        <v>128</v>
      </c>
      <c r="C87" s="13" t="s">
        <v>129</v>
      </c>
      <c r="D87" s="10">
        <v>19573.490000000002</v>
      </c>
    </row>
    <row r="88" spans="1:4" ht="39" x14ac:dyDescent="0.25">
      <c r="A88" s="7">
        <v>43167</v>
      </c>
      <c r="B88" s="4" t="s">
        <v>130</v>
      </c>
      <c r="C88" s="13" t="s">
        <v>131</v>
      </c>
      <c r="D88" s="10">
        <v>9980.8700000000008</v>
      </c>
    </row>
    <row r="89" spans="1:4" ht="39" x14ac:dyDescent="0.25">
      <c r="A89" s="7">
        <v>43167</v>
      </c>
      <c r="B89" s="4" t="s">
        <v>132</v>
      </c>
      <c r="C89" s="13" t="s">
        <v>133</v>
      </c>
      <c r="D89" s="10">
        <v>19733.64</v>
      </c>
    </row>
    <row r="90" spans="1:4" ht="39" x14ac:dyDescent="0.25">
      <c r="A90" s="7">
        <v>43167</v>
      </c>
      <c r="B90" s="4" t="s">
        <v>134</v>
      </c>
      <c r="C90" s="13" t="s">
        <v>135</v>
      </c>
      <c r="D90" s="10">
        <v>14352.27</v>
      </c>
    </row>
    <row r="91" spans="1:4" ht="26.25" x14ac:dyDescent="0.25">
      <c r="A91" s="7">
        <v>43167</v>
      </c>
      <c r="B91" s="4" t="s">
        <v>136</v>
      </c>
      <c r="C91" s="13" t="s">
        <v>137</v>
      </c>
      <c r="D91" s="10">
        <v>35208</v>
      </c>
    </row>
    <row r="92" spans="1:4" ht="39" x14ac:dyDescent="0.25">
      <c r="A92" s="7">
        <v>43167</v>
      </c>
      <c r="B92" s="4" t="s">
        <v>138</v>
      </c>
      <c r="C92" s="13" t="s">
        <v>139</v>
      </c>
      <c r="D92" s="10">
        <v>131074.85</v>
      </c>
    </row>
    <row r="93" spans="1:4" ht="26.25" x14ac:dyDescent="0.25">
      <c r="A93" s="7">
        <v>43168</v>
      </c>
      <c r="B93" s="4" t="s">
        <v>140</v>
      </c>
      <c r="C93" s="13" t="s">
        <v>141</v>
      </c>
      <c r="D93" s="10">
        <v>6000</v>
      </c>
    </row>
    <row r="94" spans="1:4" ht="26.25" x14ac:dyDescent="0.25">
      <c r="A94" s="7">
        <v>43168</v>
      </c>
      <c r="B94" s="4" t="s">
        <v>140</v>
      </c>
      <c r="C94" s="13" t="s">
        <v>142</v>
      </c>
      <c r="D94" s="10">
        <v>1300000</v>
      </c>
    </row>
    <row r="95" spans="1:4" ht="39" x14ac:dyDescent="0.25">
      <c r="A95" s="7">
        <v>43168</v>
      </c>
      <c r="B95" s="4" t="s">
        <v>143</v>
      </c>
      <c r="C95" s="13" t="s">
        <v>144</v>
      </c>
      <c r="D95" s="10">
        <v>31000</v>
      </c>
    </row>
    <row r="96" spans="1:4" ht="39" x14ac:dyDescent="0.25">
      <c r="A96" s="7">
        <v>43168</v>
      </c>
      <c r="B96" s="4" t="s">
        <v>143</v>
      </c>
      <c r="C96" s="13" t="s">
        <v>145</v>
      </c>
      <c r="D96" s="10">
        <v>31000</v>
      </c>
    </row>
    <row r="97" spans="1:4" ht="26.25" x14ac:dyDescent="0.25">
      <c r="A97" s="7">
        <v>43168</v>
      </c>
      <c r="B97" s="4" t="s">
        <v>140</v>
      </c>
      <c r="C97" s="13" t="s">
        <v>146</v>
      </c>
      <c r="D97" s="10">
        <v>1400</v>
      </c>
    </row>
    <row r="98" spans="1:4" ht="39" x14ac:dyDescent="0.25">
      <c r="A98" s="7">
        <v>43168</v>
      </c>
      <c r="B98" s="4" t="s">
        <v>147</v>
      </c>
      <c r="C98" s="13" t="s">
        <v>148</v>
      </c>
      <c r="D98" s="10">
        <v>685216.4</v>
      </c>
    </row>
    <row r="99" spans="1:4" ht="39" x14ac:dyDescent="0.25">
      <c r="A99" s="7">
        <v>43168</v>
      </c>
      <c r="B99" s="4" t="s">
        <v>149</v>
      </c>
      <c r="C99" s="13" t="s">
        <v>150</v>
      </c>
      <c r="D99" s="10">
        <v>798335.73</v>
      </c>
    </row>
    <row r="100" spans="1:4" ht="39" x14ac:dyDescent="0.25">
      <c r="A100" s="7">
        <v>43168</v>
      </c>
      <c r="B100" s="4" t="s">
        <v>151</v>
      </c>
      <c r="C100" s="13" t="s">
        <v>152</v>
      </c>
      <c r="D100" s="10">
        <v>14909.67</v>
      </c>
    </row>
    <row r="101" spans="1:4" ht="51.75" x14ac:dyDescent="0.25">
      <c r="A101" s="7">
        <v>43171</v>
      </c>
      <c r="B101" s="4" t="s">
        <v>153</v>
      </c>
      <c r="C101" s="13" t="s">
        <v>154</v>
      </c>
      <c r="D101" s="10">
        <v>410117.4</v>
      </c>
    </row>
    <row r="102" spans="1:4" ht="26.25" x14ac:dyDescent="0.25">
      <c r="A102" s="7">
        <v>43171</v>
      </c>
      <c r="B102" s="4" t="s">
        <v>113</v>
      </c>
      <c r="C102" s="13" t="s">
        <v>155</v>
      </c>
      <c r="D102" s="10">
        <v>16232.84</v>
      </c>
    </row>
    <row r="103" spans="1:4" ht="39" x14ac:dyDescent="0.25">
      <c r="A103" s="7">
        <v>43171</v>
      </c>
      <c r="B103" s="4" t="s">
        <v>156</v>
      </c>
      <c r="C103" s="13" t="s">
        <v>157</v>
      </c>
      <c r="D103" s="10">
        <v>350360.02</v>
      </c>
    </row>
    <row r="104" spans="1:4" ht="39" x14ac:dyDescent="0.25">
      <c r="A104" s="7">
        <v>43172</v>
      </c>
      <c r="B104" s="4" t="s">
        <v>158</v>
      </c>
      <c r="C104" s="13" t="s">
        <v>159</v>
      </c>
      <c r="D104" s="10">
        <v>16836.009999999998</v>
      </c>
    </row>
    <row r="105" spans="1:4" ht="26.25" x14ac:dyDescent="0.25">
      <c r="A105" s="7">
        <v>43173</v>
      </c>
      <c r="B105" s="4" t="s">
        <v>160</v>
      </c>
      <c r="C105" s="13" t="s">
        <v>161</v>
      </c>
      <c r="D105" s="10">
        <v>10562.09</v>
      </c>
    </row>
    <row r="106" spans="1:4" ht="39" x14ac:dyDescent="0.25">
      <c r="A106" s="7">
        <v>43173</v>
      </c>
      <c r="B106" s="4" t="s">
        <v>162</v>
      </c>
      <c r="C106" s="13" t="s">
        <v>163</v>
      </c>
      <c r="D106" s="10">
        <v>3622.81</v>
      </c>
    </row>
    <row r="107" spans="1:4" ht="26.25" x14ac:dyDescent="0.25">
      <c r="A107" s="7">
        <v>43174</v>
      </c>
      <c r="B107" s="4" t="s">
        <v>164</v>
      </c>
      <c r="C107" s="13" t="s">
        <v>165</v>
      </c>
      <c r="D107" s="10">
        <v>11190.54</v>
      </c>
    </row>
    <row r="108" spans="1:4" ht="26.25" x14ac:dyDescent="0.25">
      <c r="A108" s="7">
        <v>43174</v>
      </c>
      <c r="B108" s="4" t="s">
        <v>166</v>
      </c>
      <c r="C108" s="13" t="s">
        <v>167</v>
      </c>
      <c r="D108" s="10">
        <v>2582.6</v>
      </c>
    </row>
    <row r="109" spans="1:4" ht="26.25" x14ac:dyDescent="0.25">
      <c r="A109" s="7">
        <v>43174</v>
      </c>
      <c r="B109" s="4" t="s">
        <v>168</v>
      </c>
      <c r="C109" s="13" t="s">
        <v>169</v>
      </c>
      <c r="D109" s="10">
        <v>36574.68</v>
      </c>
    </row>
    <row r="110" spans="1:4" ht="26.25" x14ac:dyDescent="0.25">
      <c r="A110" s="7">
        <v>43174</v>
      </c>
      <c r="B110" s="4" t="s">
        <v>170</v>
      </c>
      <c r="C110" s="13" t="s">
        <v>171</v>
      </c>
      <c r="D110" s="10">
        <v>62029.86</v>
      </c>
    </row>
    <row r="111" spans="1:4" ht="26.25" x14ac:dyDescent="0.25">
      <c r="A111" s="7">
        <v>43174</v>
      </c>
      <c r="B111" s="4" t="s">
        <v>172</v>
      </c>
      <c r="C111" s="13" t="s">
        <v>173</v>
      </c>
      <c r="D111" s="10">
        <v>2853.77</v>
      </c>
    </row>
    <row r="112" spans="1:4" ht="26.25" x14ac:dyDescent="0.25">
      <c r="A112" s="7">
        <v>43174</v>
      </c>
      <c r="B112" s="4" t="s">
        <v>174</v>
      </c>
      <c r="C112" s="13" t="s">
        <v>175</v>
      </c>
      <c r="D112" s="10">
        <v>3124.94</v>
      </c>
    </row>
    <row r="113" spans="1:4" ht="39" x14ac:dyDescent="0.25">
      <c r="A113" s="7">
        <v>43174</v>
      </c>
      <c r="B113" s="4" t="s">
        <v>176</v>
      </c>
      <c r="C113" s="13" t="s">
        <v>177</v>
      </c>
      <c r="D113" s="10">
        <v>8518.4699999999993</v>
      </c>
    </row>
    <row r="114" spans="1:4" ht="26.25" x14ac:dyDescent="0.25">
      <c r="A114" s="7">
        <v>43174</v>
      </c>
      <c r="B114" s="4" t="s">
        <v>178</v>
      </c>
      <c r="C114" s="13" t="s">
        <v>179</v>
      </c>
      <c r="D114" s="10">
        <v>18202.080000000002</v>
      </c>
    </row>
    <row r="115" spans="1:4" ht="26.25" x14ac:dyDescent="0.25">
      <c r="A115" s="7">
        <v>43174</v>
      </c>
      <c r="B115" s="4" t="s">
        <v>103</v>
      </c>
      <c r="C115" s="13" t="s">
        <v>180</v>
      </c>
      <c r="D115" s="10">
        <v>10611.45</v>
      </c>
    </row>
    <row r="116" spans="1:4" ht="39" x14ac:dyDescent="0.25">
      <c r="A116" s="7">
        <v>43175</v>
      </c>
      <c r="B116" s="4" t="s">
        <v>181</v>
      </c>
      <c r="C116" s="13" t="s">
        <v>182</v>
      </c>
      <c r="D116" s="10">
        <v>15619.91</v>
      </c>
    </row>
    <row r="117" spans="1:4" ht="26.25" x14ac:dyDescent="0.25">
      <c r="A117" s="7">
        <v>43175</v>
      </c>
      <c r="B117" s="4" t="s">
        <v>183</v>
      </c>
      <c r="C117" s="13" t="s">
        <v>184</v>
      </c>
      <c r="D117" s="10">
        <v>500514.93</v>
      </c>
    </row>
    <row r="118" spans="1:4" ht="51.75" x14ac:dyDescent="0.25">
      <c r="A118" s="7">
        <v>43175</v>
      </c>
      <c r="B118" s="4" t="s">
        <v>185</v>
      </c>
      <c r="C118" s="13" t="s">
        <v>186</v>
      </c>
      <c r="D118" s="10">
        <v>15000</v>
      </c>
    </row>
    <row r="119" spans="1:4" ht="39" x14ac:dyDescent="0.25">
      <c r="A119" s="7">
        <v>43175</v>
      </c>
      <c r="B119" s="4" t="s">
        <v>187</v>
      </c>
      <c r="C119" s="13" t="s">
        <v>188</v>
      </c>
      <c r="D119" s="10">
        <v>165131.57</v>
      </c>
    </row>
    <row r="120" spans="1:4" ht="26.25" x14ac:dyDescent="0.25">
      <c r="A120" s="7">
        <v>43175</v>
      </c>
      <c r="B120" s="4" t="s">
        <v>189</v>
      </c>
      <c r="C120" s="13" t="s">
        <v>190</v>
      </c>
      <c r="D120" s="10">
        <v>2582.6</v>
      </c>
    </row>
    <row r="121" spans="1:4" ht="26.25" x14ac:dyDescent="0.25">
      <c r="A121" s="7">
        <v>43175</v>
      </c>
      <c r="B121" s="4" t="s">
        <v>191</v>
      </c>
      <c r="C121" s="13" t="s">
        <v>192</v>
      </c>
      <c r="D121" s="10">
        <v>16961.099999999999</v>
      </c>
    </row>
    <row r="122" spans="1:4" ht="26.25" x14ac:dyDescent="0.25">
      <c r="A122" s="7">
        <v>43175</v>
      </c>
      <c r="B122" s="4" t="s">
        <v>100</v>
      </c>
      <c r="C122" s="13" t="s">
        <v>193</v>
      </c>
      <c r="D122" s="10">
        <v>27112.16</v>
      </c>
    </row>
    <row r="123" spans="1:4" ht="39" x14ac:dyDescent="0.25">
      <c r="A123" s="7">
        <v>43178</v>
      </c>
      <c r="B123" s="4" t="s">
        <v>194</v>
      </c>
      <c r="C123" s="13" t="s">
        <v>195</v>
      </c>
      <c r="D123" s="10">
        <v>5002.33</v>
      </c>
    </row>
    <row r="124" spans="1:4" ht="26.25" x14ac:dyDescent="0.25">
      <c r="A124" s="7">
        <v>43178</v>
      </c>
      <c r="B124" s="4" t="s">
        <v>196</v>
      </c>
      <c r="C124" s="13" t="s">
        <v>197</v>
      </c>
      <c r="D124" s="10">
        <v>6170.74</v>
      </c>
    </row>
    <row r="125" spans="1:4" ht="39" x14ac:dyDescent="0.25">
      <c r="A125" s="7">
        <v>43179</v>
      </c>
      <c r="B125" s="4" t="s">
        <v>198</v>
      </c>
      <c r="C125" s="13" t="s">
        <v>199</v>
      </c>
      <c r="D125" s="10">
        <v>12143.94</v>
      </c>
    </row>
    <row r="126" spans="1:4" ht="39" x14ac:dyDescent="0.25">
      <c r="A126" s="7">
        <v>43179</v>
      </c>
      <c r="B126" s="4" t="s">
        <v>200</v>
      </c>
      <c r="C126" s="13" t="s">
        <v>201</v>
      </c>
      <c r="D126" s="10">
        <v>107354.69</v>
      </c>
    </row>
    <row r="127" spans="1:4" ht="39" x14ac:dyDescent="0.25">
      <c r="A127" s="7">
        <v>43179</v>
      </c>
      <c r="B127" s="4" t="s">
        <v>202</v>
      </c>
      <c r="C127" s="13" t="s">
        <v>203</v>
      </c>
      <c r="D127" s="10">
        <v>72303.72</v>
      </c>
    </row>
    <row r="128" spans="1:4" ht="39" x14ac:dyDescent="0.25">
      <c r="A128" s="7">
        <v>43179</v>
      </c>
      <c r="B128" s="4" t="s">
        <v>138</v>
      </c>
      <c r="C128" s="13" t="s">
        <v>139</v>
      </c>
      <c r="D128" s="10">
        <v>46279.03</v>
      </c>
    </row>
    <row r="129" spans="1:4" ht="51.75" x14ac:dyDescent="0.25">
      <c r="A129" s="7">
        <v>43180</v>
      </c>
      <c r="B129" s="4" t="s">
        <v>204</v>
      </c>
      <c r="C129" s="13" t="s">
        <v>205</v>
      </c>
      <c r="D129" s="10">
        <v>641982.67000000004</v>
      </c>
    </row>
    <row r="130" spans="1:4" ht="26.25" x14ac:dyDescent="0.25">
      <c r="A130" s="7">
        <v>43180</v>
      </c>
      <c r="B130" s="4" t="s">
        <v>206</v>
      </c>
      <c r="C130" s="13" t="s">
        <v>207</v>
      </c>
      <c r="D130" s="10">
        <v>17334.580000000002</v>
      </c>
    </row>
    <row r="131" spans="1:4" ht="41.25" customHeight="1" x14ac:dyDescent="0.25">
      <c r="A131" s="7">
        <v>43181</v>
      </c>
      <c r="B131" s="4" t="s">
        <v>208</v>
      </c>
      <c r="C131" s="13" t="s">
        <v>209</v>
      </c>
      <c r="D131" s="10">
        <v>162329.15</v>
      </c>
    </row>
    <row r="132" spans="1:4" ht="39" x14ac:dyDescent="0.25">
      <c r="A132" s="7">
        <v>43181</v>
      </c>
      <c r="B132" s="4" t="s">
        <v>210</v>
      </c>
      <c r="C132" s="13" t="s">
        <v>211</v>
      </c>
      <c r="D132" s="10">
        <v>127770.16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2018-04-06T16:08:44Z</dcterms:modified>
</cp:coreProperties>
</file>